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4o TRIMESTRE\CONTABLE\"/>
    </mc:Choice>
  </mc:AlternateContent>
  <bookViews>
    <workbookView xWindow="0" yWindow="0" windowWidth="28800" windowHeight="12135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C51" i="63" l="1"/>
  <c r="C28" i="63"/>
  <c r="C60" i="63" s="1"/>
  <c r="E114" i="59" l="1"/>
  <c r="E113" i="59"/>
  <c r="E112" i="59"/>
  <c r="E110" i="59"/>
  <c r="E109" i="59"/>
  <c r="E108" i="59"/>
  <c r="E107" i="59"/>
  <c r="E106" i="59"/>
  <c r="E105" i="59"/>
  <c r="E104" i="59"/>
  <c r="E103" i="59"/>
  <c r="E102" i="59"/>
  <c r="C209" i="60" l="1"/>
  <c r="C207" i="60"/>
  <c r="D15" i="62" l="1"/>
  <c r="C15" i="62"/>
  <c r="D39" i="59"/>
  <c r="D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9" i="60" l="1"/>
  <c r="D46" i="62"/>
  <c r="C46" i="62"/>
  <c r="C73" i="60"/>
  <c r="D137" i="59" l="1"/>
  <c r="D125" i="59"/>
  <c r="D118" i="59"/>
  <c r="H111" i="59"/>
  <c r="G111" i="59"/>
  <c r="F111" i="59"/>
  <c r="E111" i="59"/>
  <c r="D111" i="59"/>
  <c r="H101" i="59"/>
  <c r="G101" i="59"/>
  <c r="F101" i="59"/>
  <c r="E101" i="59"/>
  <c r="D101" i="59"/>
  <c r="D94" i="59"/>
  <c r="D88" i="59"/>
  <c r="F78" i="59"/>
  <c r="E78" i="59"/>
  <c r="D78" i="59"/>
  <c r="F72" i="59"/>
  <c r="E72" i="59"/>
  <c r="D72" i="59"/>
  <c r="F60" i="59"/>
  <c r="E60" i="59"/>
  <c r="D60" i="59"/>
  <c r="F52" i="59"/>
  <c r="E52" i="59"/>
  <c r="D52" i="59"/>
  <c r="C30" i="64" l="1"/>
  <c r="C7" i="64"/>
  <c r="C15" i="63"/>
  <c r="C7" i="63"/>
  <c r="C39" i="64" l="1"/>
  <c r="C20" i="63"/>
  <c r="H3" i="65"/>
  <c r="H2" i="65"/>
  <c r="H1" i="65"/>
  <c r="E3" i="60"/>
  <c r="E2" i="60"/>
  <c r="I3" i="59"/>
  <c r="I2" i="59"/>
  <c r="E3" i="62" l="1"/>
  <c r="E2" i="62"/>
  <c r="E3" i="61"/>
  <c r="E2" i="61"/>
  <c r="F14" i="59"/>
  <c r="G14" i="59" s="1"/>
  <c r="H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<sst xmlns="http://schemas.openxmlformats.org/spreadsheetml/2006/main" count="975" uniqueCount="657">
  <si>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</si>
  <si>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</si>
  <si>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</si>
  <si>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</si>
  <si>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</si>
  <si>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</si>
  <si>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</si>
  <si>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</si>
  <si>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</si>
  <si>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</si>
  <si>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</si>
  <si>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</si>
  <si>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</si>
  <si>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</si>
  <si>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</si>
  <si>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</si>
  <si>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</si>
  <si>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</si>
  <si>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</si>
  <si>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</si>
  <si>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</si>
  <si>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</si>
  <si>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</si>
  <si>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</si>
  <si>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</si>
  <si>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</si>
  <si>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</si>
  <si>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</si>
  <si>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</si>
  <si>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</si>
  <si>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</si>
  <si>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</si>
  <si>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</si>
  <si>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</si>
  <si>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</si>
  <si>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</si>
  <si>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</si>
  <si>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</si>
  <si>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</si>
  <si>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</si>
  <si>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</si>
  <si>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</si>
  <si>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</si>
  <si>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</si>
  <si>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</si>
  <si>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</si>
  <si>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</si>
  <si>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</si>
  <si>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</si>
  <si>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</si>
  <si>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</si>
  <si>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</si>
  <si>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</si>
  <si>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</si>
  <si>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</si>
  <si>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</si>
  <si>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</si>
  <si>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</si>
  <si>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</si>
  <si>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</si>
  <si>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</si>
  <si>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</si>
  <si>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</si>
  <si>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</si>
  <si>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</si>
  <si>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</si>
  <si>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</si>
  <si>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</si>
  <si>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</si>
  <si>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</si>
  <si>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</si>
  <si>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</si>
  <si>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</si>
  <si>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</si>
  <si>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</si>
  <si>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</si>
  <si>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</si>
  <si>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</si>
  <si>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</si>
  <si>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</si>
  <si>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</si>
  <si>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</si>
  <si>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</si>
  <si>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</si>
  <si>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</si>
  <si>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</si>
  <si>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</si>
  <si>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</si>
  <si>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</si>
  <si>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</si>
  <si>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</si>
  <si>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</si>
  <si>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</si>
  <si>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</si>
  <si>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</si>
  <si>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</si>
  <si>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</si>
  <si>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</si>
  <si>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</si>
  <si>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</si>
  <si>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</si>
  <si>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</si>
  <si>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</si>
  <si>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</si>
  <si>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</si>
  <si>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</si>
  <si>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</si>
  <si>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</si>
  <si>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</si>
  <si>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</si>
  <si>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</si>
  <si>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</si>
  <si>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</si>
  <si>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</si>
  <si>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</si>
  <si>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</si>
  <si>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</si>
  <si>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</si>
  <si>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</si>
  <si>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</si>
  <si>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</si>
  <si>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</si>
  <si>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</si>
  <si>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</si>
  <si>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</si>
  <si>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</si>
  <si>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</si>
  <si>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</si>
  <si>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</si>
  <si>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</si>
  <si>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</si>
  <si>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</si>
  <si>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</si>
  <si>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</si>
  <si>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</si>
  <si>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</si>
  <si>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</si>
  <si>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</si>
  <si>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</si>
  <si>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</si>
  <si>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</si>
  <si>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</si>
  <si>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</si>
  <si>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</si>
  <si>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</si>
  <si>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</si>
  <si>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</si>
  <si>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</si>
  <si>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</si>
  <si>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</si>
  <si>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</si>
  <si>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</si>
  <si>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</si>
  <si>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</si>
  <si>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</si>
  <si>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</si>
  <si>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</si>
  <si>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</si>
  <si>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</si>
  <si>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</si>
  <si>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</si>
  <si>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</si>
  <si>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</si>
  <si>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</si>
  <si>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</si>
  <si>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</si>
  <si>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</si>
  <si>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</si>
  <si>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</si>
  <si>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</si>
  <si>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</si>
  <si>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</si>
  <si>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</si>
  <si>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</si>
  <si>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</si>
  <si>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</si>
  <si>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</si>
  <si>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</si>
  <si>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</si>
  <si>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</si>
  <si>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</si>
  <si>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</si>
  <si>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</si>
  <si>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</si>
  <si>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</si>
  <si>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</si>
  <si>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</si>
  <si>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</si>
  <si>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</si>
  <si>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</si>
  <si>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</si>
  <si>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</si>
  <si>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</si>
  <si>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</si>
  <si>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</si>
  <si>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</si>
  <si>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</si>
  <si>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</si>
  <si>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</si>
  <si>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</si>
  <si>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</si>
  <si>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</si>
  <si>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</si>
  <si>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</si>
  <si>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</si>
  <si>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</si>
  <si>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</si>
  <si>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</si>
  <si>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</si>
  <si>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</si>
  <si>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</si>
  <si>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</si>
  <si>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</si>
  <si>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</si>
  <si>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</si>
  <si>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</si>
  <si>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</si>
  <si>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</si>
  <si>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</si>
  <si>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</si>
  <si>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</si>
  <si>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</si>
  <si>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</si>
  <si>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</si>
  <si>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</si>
  <si>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</si>
  <si>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</si>
  <si>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</si>
  <si>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</si>
  <si>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</si>
  <si>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</si>
  <si>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</si>
  <si>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</si>
  <si>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</si>
  <si>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</si>
  <si>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</si>
  <si>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</si>
  <si>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</si>
  <si>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</si>
  <si>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</si>
  <si>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</si>
  <si>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</si>
  <si>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</si>
  <si>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</si>
  <si>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</si>
  <si>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</si>
  <si>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</si>
  <si>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</si>
  <si>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</si>
  <si>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</si>
  <si>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</si>
  <si>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</si>
  <si>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</si>
  <si>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</si>
  <si>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</si>
  <si>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</si>
  <si>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</si>
  <si>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</si>
  <si>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</si>
  <si>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</si>
  <si>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</si>
  <si>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</si>
  <si>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</si>
  <si>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</si>
  <si>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</si>
  <si>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</si>
  <si>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</si>
  <si>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</si>
  <si>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</si>
  <si>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</si>
  <si>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</si>
  <si>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</si>
  <si>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</si>
  <si>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</si>
  <si>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</si>
  <si>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</si>
  <si>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</si>
  <si>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</si>
  <si>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</si>
  <si>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</si>
  <si>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</si>
  <si>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</si>
  <si>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</si>
  <si>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</si>
  <si>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</si>
  <si>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</si>
  <si>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</si>
  <si>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</si>
  <si>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</si>
  <si>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</si>
  <si>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</si>
  <si>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</si>
  <si>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</si>
  <si>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</si>
  <si>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</si>
  <si>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</si>
  <si>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</si>
  <si>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</si>
  <si>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</si>
  <si>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</si>
  <si>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</si>
  <si>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</si>
  <si>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</si>
  <si>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</si>
  <si>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</si>
  <si>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</si>
  <si>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</si>
  <si>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</si>
  <si>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</si>
  <si>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</si>
  <si>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</si>
  <si>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</si>
  <si>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</si>
  <si>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</si>
  <si>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</si>
  <si>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</si>
  <si>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</si>
  <si>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</si>
  <si>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</si>
  <si>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</si>
  <si>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</si>
  <si>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</si>
  <si>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</si>
  <si>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</si>
  <si>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</si>
  <si>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</si>
  <si>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</si>
  <si>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</si>
  <si>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</si>
  <si>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</si>
  <si>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</si>
  <si>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</si>
  <si>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</si>
  <si>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</si>
  <si>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</si>
  <si>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</si>
  <si>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</si>
  <si>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</si>
  <si>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</si>
  <si>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</si>
  <si>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</si>
  <si>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</si>
  <si>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</si>
  <si>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</si>
  <si>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</si>
  <si>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</si>
  <si>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</si>
  <si>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</si>
  <si>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</si>
  <si>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</si>
  <si>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</si>
  <si>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</si>
  <si>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</si>
  <si>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</si>
  <si>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</si>
  <si>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</si>
  <si>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</si>
  <si>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</si>
  <si>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</si>
  <si>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</si>
  <si>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</si>
  <si>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</si>
  <si>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</si>
  <si>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</si>
  <si>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</si>
  <si>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</si>
  <si>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</si>
  <si>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</si>
  <si>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</si>
  <si>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</si>
  <si>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</si>
  <si>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</si>
  <si>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</si>
  <si>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</si>
  <si>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</si>
  <si>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</si>
  <si>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</si>
  <si>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</si>
  <si>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</si>
  <si>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</si>
  <si>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</si>
  <si>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</si>
  <si>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</si>
  <si>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</si>
  <si>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</si>
  <si>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</si>
  <si>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</si>
  <si>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</si>
  <si>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</si>
  <si>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</si>
  <si>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</si>
  <si>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</si>
  <si>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</si>
  <si>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</si>
  <si>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</si>
  <si>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</si>
  <si>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</si>
  <si>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</si>
  <si>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</si>
  <si>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</si>
  <si>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</si>
  <si>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</si>
  <si>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</si>
  <si>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</si>
  <si>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</si>
  <si>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</si>
  <si>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</si>
  <si>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</si>
  <si>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</si>
  <si>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</si>
  <si>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</si>
  <si>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</si>
  <si>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</si>
  <si>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</si>
  <si>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</si>
  <si>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</si>
  <si>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</si>
  <si>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</si>
  <si>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</si>
  <si>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</si>
  <si>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</si>
  <si>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</si>
  <si>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</si>
  <si>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</si>
  <si>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</si>
  <si>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</si>
  <si>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</si>
  <si>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</si>
  <si>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</si>
  <si>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</si>
  <si>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</si>
  <si>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</si>
  <si>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</si>
  <si>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</si>
  <si>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</si>
  <si>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</si>
  <si>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</si>
  <si>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</si>
  <si>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</si>
  <si>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</si>
  <si>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</si>
  <si>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</si>
  <si>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</si>
  <si>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</si>
  <si>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</si>
  <si>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</si>
  <si>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</si>
  <si>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</si>
  <si>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</si>
  <si>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</si>
  <si>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</si>
  <si>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</si>
  <si>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</si>
  <si>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</si>
  <si>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</si>
  <si>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</si>
  <si>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</si>
  <si>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</si>
  <si>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</si>
  <si>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</si>
  <si>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</si>
  <si>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</si>
  <si>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</si>
  <si>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</si>
  <si>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</si>
  <si>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</si>
  <si>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</si>
  <si>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</si>
  <si>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</si>
  <si>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</si>
  <si>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</si>
  <si>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</si>
  <si>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</si>
  <si>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</si>
  <si>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</si>
  <si>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</si>
  <si>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</si>
  <si>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</si>
  <si>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</si>
  <si>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</si>
  <si>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</si>
  <si>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</si>
  <si>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</si>
  <si>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</si>
  <si>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</si>
  <si>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</si>
  <si>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</si>
  <si>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</si>
  <si>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</si>
  <si>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</si>
  <si>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</si>
  <si>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</si>
  <si>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</si>
  <si>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</si>
  <si>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</si>
  <si>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</si>
  <si>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</si>
  <si>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</si>
  <si>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</si>
  <si>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</si>
  <si>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</si>
  <si>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</si>
  <si>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</si>
  <si>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</si>
  <si>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</si>
  <si>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</si>
  <si>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</si>
  <si>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</si>
  <si>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</si>
  <si>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</si>
  <si>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</si>
  <si>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</si>
  <si>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</si>
  <si>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</si>
  <si>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</si>
  <si>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</si>
  <si>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</si>
  <si>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</si>
  <si>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</si>
  <si>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</si>
  <si>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</si>
  <si>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</si>
  <si>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</si>
  <si>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</si>
  <si>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</si>
  <si>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</si>
  <si>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</si>
  <si>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</si>
  <si>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</si>
  <si>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</si>
  <si>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</si>
  <si>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</si>
  <si>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</si>
  <si>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</si>
  <si>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</si>
  <si>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</si>
  <si>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</si>
  <si>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</si>
  <si>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</si>
  <si>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</si>
  <si>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</si>
  <si>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</si>
  <si>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</si>
  <si>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</si>
  <si>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</si>
  <si>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</si>
  <si>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</si>
  <si>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</si>
  <si>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</si>
  <si>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</si>
  <si>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</si>
  <si>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</si>
  <si>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</si>
  <si>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</si>
  <si>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</si>
  <si>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</si>
  <si>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</si>
  <si>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</si>
  <si>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</si>
  <si>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</si>
  <si>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</si>
  <si>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</si>
  <si>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</si>
  <si>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</si>
  <si>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</si>
  <si>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</si>
  <si>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</si>
  <si>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</si>
  <si>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</si>
  <si>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</si>
  <si>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</si>
  <si>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</si>
  <si>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</si>
  <si>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</si>
  <si>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</si>
  <si>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</si>
  <si>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</si>
  <si>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</si>
  <si>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</si>
  <si>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</si>
  <si>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</si>
  <si>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</si>
  <si>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</si>
  <si>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</si>
  <si>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</si>
  <si>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</si>
  <si>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</si>
  <si>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</si>
  <si>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</si>
  <si>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</si>
  <si>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</si>
  <si>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</si>
  <si>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</si>
  <si>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</si>
  <si>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</si>
  <si>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</si>
  <si>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</si>
  <si>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</si>
  <si>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</si>
  <si>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</si>
  <si>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</si>
  <si>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</si>
  <si>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</si>
  <si>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</si>
  <si>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</si>
  <si>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</si>
  <si>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</si>
  <si>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</si>
  <si>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</si>
  <si>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</si>
  <si>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</si>
  <si>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</si>
  <si>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</si>
  <si>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</si>
  <si>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</si>
  <si>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</si>
  <si>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</si>
  <si>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</si>
  <si>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</si>
  <si>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</si>
  <si>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</si>
  <si>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</si>
  <si>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</si>
  <si>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</si>
  <si>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</si>
  <si>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</si>
  <si>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</si>
  <si>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</si>
  <si>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</si>
  <si>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</si>
  <si>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</si>
  <si>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</si>
  <si>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</si>
  <si>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</si>
  <si>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</si>
  <si>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</si>
  <si>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</si>
  <si>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</si>
  <si>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</si>
  <si>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</si>
  <si>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</si>
  <si>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</si>
  <si>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</si>
  <si>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</si>
  <si>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</si>
  <si>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</si>
  <si>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</si>
  <si>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</si>
  <si>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</si>
  <si>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</si>
  <si>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</si>
  <si>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</si>
  <si>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INSTITUTO TECNOLOGICO SUPERIOR DE SALVATIERRA</t>
  </si>
  <si>
    <t>Correspondiente del 1 de Enero al 31 de Diciembre de 2019</t>
  </si>
  <si>
    <t>DR RODRIGO CARRASCO RAMIREZ                                                    CP RAMIRO CONTRERAS RODRIGUEZ</t>
  </si>
  <si>
    <t xml:space="preserve">             DIRECTOR GENERAL                                                          SUBDIRECTOR DE FINANZAS Y ADMINISTRACION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</si>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</sst>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6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9" applyFont="1" applyFill="1" applyAlignment="1">
      <alignment wrapText="1"/>
    </xf>
    <xf numFmtId="0" fontId="18" fillId="7" borderId="0" xfId="9" applyFont="1" applyFill="1" applyAlignment="1">
      <alignment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Protection="1"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E46"/>
  <sheetViews>
    <sheetView zoomScaleNormal="100" zoomScaleSheetLayoutView="100" workbookViewId="0">
      <pane ySplit="4" topLeftCell="A11" activePane="bottomLeft" state="frozen"/>
      <selection activeCell="A14" sqref="A14:B14"/>
      <selection pane="bottomLeft" activeCell="D46" sqref="D46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4" width="12.85546875" style="36"/>
    <col min="5" max="5" width="9.28515625" style="36" bestFit="1" customWidth="1"/>
    <col min="6" max="16384" width="12.85546875" style="36"/>
  </cols>
  <sheetData>
    <row r="1" spans="1:5" ht="18.95" customHeight="1" x14ac:dyDescent="0.2">
      <c r="A1" s="169" t="s">
        <v>652</v>
      </c>
      <c r="B1" s="169"/>
      <c r="C1" s="72"/>
      <c r="D1" s="69" t="s">
        <v>244</v>
      </c>
      <c r="E1" s="70">
        <v>2019</v>
      </c>
    </row>
    <row r="2" spans="1:5" ht="18.95" customHeight="1" x14ac:dyDescent="0.2">
      <c r="A2" s="170" t="s">
        <v>557</v>
      </c>
      <c r="B2" s="170"/>
      <c r="C2" s="91"/>
      <c r="D2" s="69" t="s">
        <v>246</v>
      </c>
      <c r="E2" s="72" t="s">
        <v>247</v>
      </c>
    </row>
    <row r="3" spans="1:5" ht="18.95" customHeight="1" x14ac:dyDescent="0.2">
      <c r="A3" s="171" t="s">
        <v>653</v>
      </c>
      <c r="B3" s="171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  <row r="41" spans="1:2" x14ac:dyDescent="0.2">
      <c r="A41" s="168" t="s">
        <v>656</v>
      </c>
    </row>
    <row r="45" spans="1:2" x14ac:dyDescent="0.2">
      <c r="B45" s="167" t="s">
        <v>654</v>
      </c>
    </row>
    <row r="46" spans="1:2" x14ac:dyDescent="0.2">
      <c r="B46" s="167" t="s">
        <v>655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workbookViewId="0">
      <selection activeCell="A22" sqref="A22:C60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x14ac:dyDescent="0.25">
      <c r="A1" s="181" t="s">
        <v>652</v>
      </c>
      <c r="B1" s="182"/>
      <c r="C1" s="183"/>
    </row>
    <row r="2" spans="1:3" s="92" customFormat="1" x14ac:dyDescent="0.25">
      <c r="A2" s="184" t="s">
        <v>554</v>
      </c>
      <c r="B2" s="185"/>
      <c r="C2" s="186"/>
    </row>
    <row r="3" spans="1:3" s="92" customFormat="1" x14ac:dyDescent="0.25">
      <c r="A3" s="184" t="s">
        <v>653</v>
      </c>
      <c r="B3" s="185"/>
      <c r="C3" s="186"/>
    </row>
    <row r="4" spans="1:3" s="95" customFormat="1" ht="18" customHeight="1" x14ac:dyDescent="0.2">
      <c r="A4" s="178" t="s">
        <v>550</v>
      </c>
      <c r="B4" s="179"/>
      <c r="C4" s="180"/>
    </row>
    <row r="5" spans="1:3" s="93" customFormat="1" x14ac:dyDescent="0.2">
      <c r="A5" s="113" t="s">
        <v>590</v>
      </c>
      <c r="B5" s="113"/>
      <c r="C5" s="114">
        <v>45252926.119999997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6748.42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6748.42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45259674.539999999</v>
      </c>
    </row>
    <row r="22" spans="1:3" x14ac:dyDescent="0.2">
      <c r="A22" s="187" t="s">
        <v>652</v>
      </c>
      <c r="B22" s="188"/>
      <c r="C22" s="189"/>
    </row>
    <row r="23" spans="1:3" x14ac:dyDescent="0.2">
      <c r="A23" s="175" t="s">
        <v>555</v>
      </c>
      <c r="B23" s="176"/>
      <c r="C23" s="177"/>
    </row>
    <row r="24" spans="1:3" x14ac:dyDescent="0.2">
      <c r="A24" s="175" t="s">
        <v>653</v>
      </c>
      <c r="B24" s="176"/>
      <c r="C24" s="177"/>
    </row>
    <row r="25" spans="1:3" x14ac:dyDescent="0.2">
      <c r="A25" s="178" t="s">
        <v>550</v>
      </c>
      <c r="B25" s="179"/>
      <c r="C25" s="180"/>
    </row>
    <row r="26" spans="1:3" x14ac:dyDescent="0.2">
      <c r="A26" s="144" t="s">
        <v>603</v>
      </c>
      <c r="B26" s="113"/>
      <c r="C26" s="137">
        <v>40959161.130000003</v>
      </c>
    </row>
    <row r="27" spans="1:3" x14ac:dyDescent="0.2">
      <c r="A27" s="138"/>
      <c r="B27" s="116"/>
      <c r="C27" s="139"/>
    </row>
    <row r="28" spans="1:3" x14ac:dyDescent="0.2">
      <c r="A28" s="126" t="s">
        <v>604</v>
      </c>
      <c r="B28" s="140"/>
      <c r="C28" s="118">
        <f>SUM(C29:C49)</f>
        <v>1600072.8599999999</v>
      </c>
    </row>
    <row r="29" spans="1:3" x14ac:dyDescent="0.2">
      <c r="A29" s="145">
        <v>2.1</v>
      </c>
      <c r="B29" s="146" t="s">
        <v>427</v>
      </c>
      <c r="C29" s="147">
        <v>0</v>
      </c>
    </row>
    <row r="30" spans="1:3" x14ac:dyDescent="0.2">
      <c r="A30" s="145">
        <v>2.2000000000000002</v>
      </c>
      <c r="B30" s="146" t="s">
        <v>424</v>
      </c>
      <c r="C30" s="147">
        <v>0</v>
      </c>
    </row>
    <row r="31" spans="1:3" x14ac:dyDescent="0.2">
      <c r="A31" s="154">
        <v>2.2999999999999998</v>
      </c>
      <c r="B31" s="136" t="s">
        <v>293</v>
      </c>
      <c r="C31" s="147">
        <v>1096391.52</v>
      </c>
    </row>
    <row r="32" spans="1:3" x14ac:dyDescent="0.2">
      <c r="A32" s="154">
        <v>2.4</v>
      </c>
      <c r="B32" s="136" t="s">
        <v>294</v>
      </c>
      <c r="C32" s="147">
        <v>85996.99</v>
      </c>
    </row>
    <row r="33" spans="1:3" x14ac:dyDescent="0.2">
      <c r="A33" s="154">
        <v>2.5</v>
      </c>
      <c r="B33" s="136" t="s">
        <v>295</v>
      </c>
      <c r="C33" s="147">
        <v>0</v>
      </c>
    </row>
    <row r="34" spans="1:3" x14ac:dyDescent="0.2">
      <c r="A34" s="154">
        <v>2.6</v>
      </c>
      <c r="B34" s="136" t="s">
        <v>296</v>
      </c>
      <c r="C34" s="147">
        <v>0</v>
      </c>
    </row>
    <row r="35" spans="1:3" x14ac:dyDescent="0.2">
      <c r="A35" s="154">
        <v>2.7</v>
      </c>
      <c r="B35" s="136" t="s">
        <v>297</v>
      </c>
      <c r="C35" s="147">
        <v>0</v>
      </c>
    </row>
    <row r="36" spans="1:3" x14ac:dyDescent="0.2">
      <c r="A36" s="154">
        <v>2.8</v>
      </c>
      <c r="B36" s="136" t="s">
        <v>298</v>
      </c>
      <c r="C36" s="147">
        <v>57500</v>
      </c>
    </row>
    <row r="37" spans="1:3" x14ac:dyDescent="0.2">
      <c r="A37" s="154">
        <v>2.9</v>
      </c>
      <c r="B37" s="136" t="s">
        <v>300</v>
      </c>
      <c r="C37" s="147">
        <v>0</v>
      </c>
    </row>
    <row r="38" spans="1:3" x14ac:dyDescent="0.2">
      <c r="A38" s="154" t="s">
        <v>605</v>
      </c>
      <c r="B38" s="136" t="s">
        <v>606</v>
      </c>
      <c r="C38" s="147">
        <v>0</v>
      </c>
    </row>
    <row r="39" spans="1:3" x14ac:dyDescent="0.2">
      <c r="A39" s="154" t="s">
        <v>635</v>
      </c>
      <c r="B39" s="136" t="s">
        <v>302</v>
      </c>
      <c r="C39" s="147">
        <v>0</v>
      </c>
    </row>
    <row r="40" spans="1:3" x14ac:dyDescent="0.2">
      <c r="A40" s="154" t="s">
        <v>636</v>
      </c>
      <c r="B40" s="136" t="s">
        <v>607</v>
      </c>
      <c r="C40" s="147">
        <v>360184.35</v>
      </c>
    </row>
    <row r="41" spans="1:3" x14ac:dyDescent="0.2">
      <c r="A41" s="154" t="s">
        <v>637</v>
      </c>
      <c r="B41" s="136" t="s">
        <v>608</v>
      </c>
      <c r="C41" s="147">
        <v>0</v>
      </c>
    </row>
    <row r="42" spans="1:3" x14ac:dyDescent="0.2">
      <c r="A42" s="154" t="s">
        <v>638</v>
      </c>
      <c r="B42" s="136" t="s">
        <v>609</v>
      </c>
      <c r="C42" s="147">
        <v>0</v>
      </c>
    </row>
    <row r="43" spans="1:3" ht="15" x14ac:dyDescent="0.25">
      <c r="A43" s="155" t="s">
        <v>610</v>
      </c>
      <c r="B43" s="136" t="s">
        <v>611</v>
      </c>
      <c r="C43" s="147">
        <v>0</v>
      </c>
    </row>
    <row r="44" spans="1:3" x14ac:dyDescent="0.2">
      <c r="A44" s="154" t="s">
        <v>612</v>
      </c>
      <c r="B44" s="136" t="s">
        <v>613</v>
      </c>
      <c r="C44" s="147">
        <v>0</v>
      </c>
    </row>
    <row r="45" spans="1:3" x14ac:dyDescent="0.2">
      <c r="A45" s="154" t="s">
        <v>614</v>
      </c>
      <c r="B45" s="136" t="s">
        <v>615</v>
      </c>
      <c r="C45" s="147">
        <v>0</v>
      </c>
    </row>
    <row r="46" spans="1:3" x14ac:dyDescent="0.2">
      <c r="A46" s="154" t="s">
        <v>616</v>
      </c>
      <c r="B46" s="136" t="s">
        <v>617</v>
      </c>
      <c r="C46" s="147">
        <v>0</v>
      </c>
    </row>
    <row r="47" spans="1:3" x14ac:dyDescent="0.2">
      <c r="A47" s="154" t="s">
        <v>618</v>
      </c>
      <c r="B47" s="136" t="s">
        <v>619</v>
      </c>
      <c r="C47" s="147">
        <v>0</v>
      </c>
    </row>
    <row r="48" spans="1:3" x14ac:dyDescent="0.2">
      <c r="A48" s="154" t="s">
        <v>620</v>
      </c>
      <c r="B48" s="136" t="s">
        <v>621</v>
      </c>
      <c r="C48" s="147">
        <v>0</v>
      </c>
    </row>
    <row r="49" spans="1:3" x14ac:dyDescent="0.2">
      <c r="A49" s="154" t="s">
        <v>622</v>
      </c>
      <c r="B49" s="146" t="s">
        <v>623</v>
      </c>
      <c r="C49" s="147">
        <v>0</v>
      </c>
    </row>
    <row r="50" spans="1:3" x14ac:dyDescent="0.2">
      <c r="A50" s="156"/>
      <c r="B50" s="148"/>
      <c r="C50" s="149"/>
    </row>
    <row r="51" spans="1:3" x14ac:dyDescent="0.2">
      <c r="A51" s="150" t="s">
        <v>624</v>
      </c>
      <c r="B51" s="151"/>
      <c r="C51" s="152">
        <f>SUM(C52:C58)</f>
        <v>3041920.19</v>
      </c>
    </row>
    <row r="52" spans="1:3" x14ac:dyDescent="0.2">
      <c r="A52" s="154" t="s">
        <v>625</v>
      </c>
      <c r="B52" s="136" t="s">
        <v>496</v>
      </c>
      <c r="C52" s="147">
        <v>3041909.98</v>
      </c>
    </row>
    <row r="53" spans="1:3" x14ac:dyDescent="0.2">
      <c r="A53" s="154" t="s">
        <v>626</v>
      </c>
      <c r="B53" s="136" t="s">
        <v>123</v>
      </c>
      <c r="C53" s="147">
        <v>0</v>
      </c>
    </row>
    <row r="54" spans="1:3" x14ac:dyDescent="0.2">
      <c r="A54" s="154" t="s">
        <v>627</v>
      </c>
      <c r="B54" s="136" t="s">
        <v>506</v>
      </c>
      <c r="C54" s="147">
        <v>0</v>
      </c>
    </row>
    <row r="55" spans="1:3" x14ac:dyDescent="0.2">
      <c r="A55" s="154" t="s">
        <v>628</v>
      </c>
      <c r="B55" s="136" t="s">
        <v>629</v>
      </c>
      <c r="C55" s="147">
        <v>0</v>
      </c>
    </row>
    <row r="56" spans="1:3" x14ac:dyDescent="0.2">
      <c r="A56" s="154" t="s">
        <v>630</v>
      </c>
      <c r="B56" s="136" t="s">
        <v>631</v>
      </c>
      <c r="C56" s="147">
        <v>0</v>
      </c>
    </row>
    <row r="57" spans="1:3" x14ac:dyDescent="0.2">
      <c r="A57" s="154" t="s">
        <v>632</v>
      </c>
      <c r="B57" s="136" t="s">
        <v>514</v>
      </c>
      <c r="C57" s="147">
        <v>10.210000000000001</v>
      </c>
    </row>
    <row r="58" spans="1:3" x14ac:dyDescent="0.2">
      <c r="A58" s="154" t="s">
        <v>633</v>
      </c>
      <c r="B58" s="146" t="s">
        <v>634</v>
      </c>
      <c r="C58" s="153">
        <v>0</v>
      </c>
    </row>
    <row r="59" spans="1:3" x14ac:dyDescent="0.2">
      <c r="A59" s="138"/>
      <c r="B59" s="141"/>
      <c r="C59" s="142"/>
    </row>
    <row r="60" spans="1:3" x14ac:dyDescent="0.2">
      <c r="A60" s="143" t="s">
        <v>127</v>
      </c>
      <c r="B60" s="113"/>
      <c r="C60" s="114">
        <f>C26-C28+C51</f>
        <v>42401008.460000001</v>
      </c>
    </row>
  </sheetData>
  <mergeCells count="8">
    <mergeCell ref="A23:C23"/>
    <mergeCell ref="A24:C24"/>
    <mergeCell ref="A25:C25"/>
    <mergeCell ref="A1:C1"/>
    <mergeCell ref="A2:C2"/>
    <mergeCell ref="A3:C3"/>
    <mergeCell ref="A4:C4"/>
    <mergeCell ref="A22:C22"/>
  </mergeCells>
  <printOptions horizontalCentered="1"/>
  <pageMargins left="0.70866141732283472" right="0.70866141732283472" top="0.35433070866141736" bottom="0.15748031496062992" header="0.31496062992125984" footer="0.31496062992125984"/>
  <pageSetup scale="85"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39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7" t="s">
        <v>652</v>
      </c>
      <c r="B1" s="188"/>
      <c r="C1" s="189"/>
    </row>
    <row r="2" spans="1:3" s="96" customFormat="1" ht="18.95" customHeight="1" x14ac:dyDescent="0.25">
      <c r="A2" s="175" t="s">
        <v>555</v>
      </c>
      <c r="B2" s="176"/>
      <c r="C2" s="177"/>
    </row>
    <row r="3" spans="1:3" s="96" customFormat="1" ht="18.95" customHeight="1" x14ac:dyDescent="0.25">
      <c r="A3" s="175" t="s">
        <v>653</v>
      </c>
      <c r="B3" s="176"/>
      <c r="C3" s="177"/>
    </row>
    <row r="4" spans="1:3" s="97" customFormat="1" x14ac:dyDescent="0.2">
      <c r="A4" s="178" t="s">
        <v>550</v>
      </c>
      <c r="B4" s="179"/>
      <c r="C4" s="180"/>
    </row>
    <row r="5" spans="1:3" x14ac:dyDescent="0.2">
      <c r="A5" s="144" t="s">
        <v>603</v>
      </c>
      <c r="B5" s="113"/>
      <c r="C5" s="137">
        <v>40959161.130000003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1600072.8599999999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1096391.52</v>
      </c>
    </row>
    <row r="11" spans="1:3" x14ac:dyDescent="0.2">
      <c r="A11" s="154">
        <v>2.4</v>
      </c>
      <c r="B11" s="136" t="s">
        <v>294</v>
      </c>
      <c r="C11" s="147">
        <v>85996.99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57500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360184.35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3041920.19</v>
      </c>
    </row>
    <row r="31" spans="1:3" x14ac:dyDescent="0.2">
      <c r="A31" s="154" t="s">
        <v>625</v>
      </c>
      <c r="B31" s="136" t="s">
        <v>496</v>
      </c>
      <c r="C31" s="147">
        <v>3041909.98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10.210000000000001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42401008.460000001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J47"/>
    </sheetView>
  </sheetViews>
  <sheetFormatPr baseColWidth="10" defaultColWidth="9.140625" defaultRowHeight="11.25" x14ac:dyDescent="0.2"/>
  <cols>
    <col min="1" max="1" width="6.5703125" style="84" bestFit="1" customWidth="1"/>
    <col min="2" max="2" width="67.28515625" style="84" customWidth="1"/>
    <col min="3" max="3" width="10.140625" style="84" bestFit="1" customWidth="1"/>
    <col min="4" max="4" width="9.5703125" style="84" bestFit="1" customWidth="1"/>
    <col min="5" max="5" width="10" style="84" bestFit="1" customWidth="1"/>
    <col min="6" max="6" width="9.28515625" style="84" bestFit="1" customWidth="1"/>
    <col min="7" max="7" width="11.140625" style="84" bestFit="1" customWidth="1"/>
    <col min="8" max="8" width="9.28515625" style="84" bestFit="1" customWidth="1"/>
    <col min="9" max="9" width="7.7109375" style="84" customWidth="1"/>
    <col min="10" max="10" width="7.85546875" style="84" bestFit="1" customWidth="1"/>
    <col min="11" max="16384" width="9.140625" style="84"/>
  </cols>
  <sheetData>
    <row r="1" spans="1:10" ht="18.95" customHeight="1" x14ac:dyDescent="0.2">
      <c r="A1" s="174" t="s">
        <v>652</v>
      </c>
      <c r="B1" s="190"/>
      <c r="C1" s="190"/>
      <c r="D1" s="190"/>
      <c r="E1" s="190"/>
      <c r="F1" s="190"/>
      <c r="G1" s="82" t="s">
        <v>244</v>
      </c>
      <c r="H1" s="83">
        <f>'Notas a los Edos Financieros'!E1</f>
        <v>2019</v>
      </c>
    </row>
    <row r="2" spans="1:10" ht="18.95" customHeight="1" x14ac:dyDescent="0.2">
      <c r="A2" s="174" t="s">
        <v>556</v>
      </c>
      <c r="B2" s="190"/>
      <c r="C2" s="190"/>
      <c r="D2" s="190"/>
      <c r="E2" s="190"/>
      <c r="F2" s="190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91" t="s">
        <v>653</v>
      </c>
      <c r="B3" s="192"/>
      <c r="C3" s="192"/>
      <c r="D3" s="192"/>
      <c r="E3" s="192"/>
      <c r="F3" s="192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ht="23.25" customHeight="1" x14ac:dyDescent="0.2">
      <c r="A7" s="87" t="s">
        <v>190</v>
      </c>
      <c r="B7" s="87" t="s">
        <v>551</v>
      </c>
      <c r="C7" s="166" t="s">
        <v>226</v>
      </c>
      <c r="D7" s="165" t="s">
        <v>552</v>
      </c>
      <c r="E7" s="165" t="s">
        <v>553</v>
      </c>
      <c r="F7" s="87" t="s">
        <v>225</v>
      </c>
      <c r="G7" s="165" t="s">
        <v>167</v>
      </c>
      <c r="H7" s="87" t="s">
        <v>228</v>
      </c>
      <c r="I7" s="165" t="s">
        <v>229</v>
      </c>
      <c r="J7" s="165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51181102362204722" right="0.51181102362204722" top="0.55118110236220474" bottom="0.35433070866141736" header="0.31496062992125984" footer="0.31496062992125984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93" t="s">
        <v>37</v>
      </c>
      <c r="B5" s="193"/>
      <c r="C5" s="193"/>
      <c r="D5" s="193"/>
      <c r="E5" s="193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4" t="s">
        <v>41</v>
      </c>
      <c r="C10" s="194"/>
      <c r="D10" s="194"/>
      <c r="E10" s="194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4" t="s">
        <v>45</v>
      </c>
      <c r="C12" s="194"/>
      <c r="D12" s="194"/>
      <c r="E12" s="194"/>
    </row>
    <row r="13" spans="1:8" s="11" customFormat="1" ht="26.1" customHeight="1" x14ac:dyDescent="0.2">
      <c r="A13" s="158" t="s">
        <v>46</v>
      </c>
      <c r="B13" s="194" t="s">
        <v>47</v>
      </c>
      <c r="C13" s="194"/>
      <c r="D13" s="194"/>
      <c r="E13" s="194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5" t="s">
        <v>52</v>
      </c>
      <c r="C31" s="195"/>
      <c r="D31" s="195"/>
      <c r="E31" s="195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40"/>
  <sheetViews>
    <sheetView tabSelected="1" zoomScale="106" zoomScaleNormal="106" workbookViewId="0">
      <selection activeCell="C62" sqref="C62"/>
    </sheetView>
  </sheetViews>
  <sheetFormatPr baseColWidth="10" defaultColWidth="9.140625" defaultRowHeight="11.25" x14ac:dyDescent="0.2"/>
  <cols>
    <col min="1" max="1" width="3.5703125" style="75" customWidth="1"/>
    <col min="2" max="2" width="6.85546875" style="75" customWidth="1"/>
    <col min="3" max="3" width="59.85546875" style="75" customWidth="1"/>
    <col min="4" max="4" width="10.85546875" style="75" bestFit="1" customWidth="1"/>
    <col min="5" max="5" width="16.140625" style="75" bestFit="1" customWidth="1"/>
    <col min="6" max="6" width="19.5703125" style="75" customWidth="1"/>
    <col min="7" max="7" width="21.5703125" style="75" customWidth="1"/>
    <col min="8" max="8" width="15.5703125" style="75" customWidth="1"/>
    <col min="9" max="9" width="16.7109375" style="75" customWidth="1"/>
    <col min="10" max="10" width="11.85546875" style="75" bestFit="1" customWidth="1"/>
    <col min="11" max="16384" width="9.140625" style="75"/>
  </cols>
  <sheetData>
    <row r="1" spans="2:9" s="71" customFormat="1" ht="18.95" customHeight="1" x14ac:dyDescent="0.25">
      <c r="B1" s="172" t="s">
        <v>652</v>
      </c>
      <c r="C1" s="173"/>
      <c r="D1" s="173"/>
      <c r="E1" s="173"/>
      <c r="F1" s="173"/>
      <c r="G1" s="173"/>
      <c r="H1" s="69" t="s">
        <v>244</v>
      </c>
      <c r="I1" s="80">
        <v>2019</v>
      </c>
    </row>
    <row r="2" spans="2:9" s="71" customFormat="1" ht="18.95" customHeight="1" x14ac:dyDescent="0.25">
      <c r="B2" s="172" t="s">
        <v>245</v>
      </c>
      <c r="C2" s="173"/>
      <c r="D2" s="173"/>
      <c r="E2" s="173"/>
      <c r="F2" s="173"/>
      <c r="G2" s="173"/>
      <c r="H2" s="69" t="s">
        <v>246</v>
      </c>
      <c r="I2" s="80" t="str">
        <f>'Notas a los Edos Financieros'!E2</f>
        <v>Trimestral</v>
      </c>
    </row>
    <row r="3" spans="2:9" s="71" customFormat="1" ht="18.95" customHeight="1" x14ac:dyDescent="0.25">
      <c r="B3" s="172" t="s">
        <v>653</v>
      </c>
      <c r="C3" s="173"/>
      <c r="D3" s="173"/>
      <c r="E3" s="173"/>
      <c r="F3" s="173"/>
      <c r="G3" s="173"/>
      <c r="H3" s="69" t="s">
        <v>248</v>
      </c>
      <c r="I3" s="80">
        <f>'Notas a los Edos Financieros'!E3</f>
        <v>1</v>
      </c>
    </row>
    <row r="4" spans="2:9" x14ac:dyDescent="0.2">
      <c r="B4" s="73" t="s">
        <v>249</v>
      </c>
      <c r="C4" s="74"/>
      <c r="D4" s="74"/>
      <c r="E4" s="74"/>
      <c r="F4" s="74"/>
      <c r="G4" s="74"/>
      <c r="H4" s="74"/>
      <c r="I4" s="74"/>
    </row>
    <row r="6" spans="2:9" x14ac:dyDescent="0.2">
      <c r="B6" s="74" t="s">
        <v>198</v>
      </c>
      <c r="C6" s="74"/>
      <c r="D6" s="74"/>
      <c r="E6" s="74"/>
      <c r="F6" s="74"/>
      <c r="G6" s="74"/>
      <c r="H6" s="74"/>
      <c r="I6" s="74"/>
    </row>
    <row r="7" spans="2:9" x14ac:dyDescent="0.2">
      <c r="B7" s="76" t="s">
        <v>190</v>
      </c>
      <c r="C7" s="76" t="s">
        <v>187</v>
      </c>
      <c r="D7" s="76" t="s">
        <v>188</v>
      </c>
      <c r="E7" s="76" t="s">
        <v>189</v>
      </c>
      <c r="F7" s="76"/>
      <c r="G7" s="76"/>
      <c r="H7" s="76"/>
      <c r="I7" s="76"/>
    </row>
    <row r="8" spans="2:9" x14ac:dyDescent="0.2">
      <c r="B8" s="77">
        <v>1114</v>
      </c>
      <c r="C8" s="75" t="s">
        <v>250</v>
      </c>
      <c r="D8" s="79">
        <v>0</v>
      </c>
    </row>
    <row r="9" spans="2:9" x14ac:dyDescent="0.2">
      <c r="B9" s="77">
        <v>1115</v>
      </c>
      <c r="C9" s="75" t="s">
        <v>251</v>
      </c>
      <c r="D9" s="79">
        <v>0</v>
      </c>
    </row>
    <row r="10" spans="2:9" x14ac:dyDescent="0.2">
      <c r="B10" s="77">
        <v>1121</v>
      </c>
      <c r="C10" s="75" t="s">
        <v>252</v>
      </c>
      <c r="D10" s="79">
        <v>0</v>
      </c>
    </row>
    <row r="11" spans="2:9" x14ac:dyDescent="0.2">
      <c r="B11" s="77">
        <v>1211</v>
      </c>
      <c r="C11" s="75" t="s">
        <v>253</v>
      </c>
      <c r="D11" s="79">
        <v>0</v>
      </c>
    </row>
    <row r="13" spans="2:9" x14ac:dyDescent="0.2">
      <c r="B13" s="74" t="s">
        <v>199</v>
      </c>
      <c r="C13" s="74"/>
      <c r="D13" s="74"/>
      <c r="E13" s="74"/>
      <c r="F13" s="74"/>
      <c r="G13" s="74"/>
      <c r="H13" s="74"/>
      <c r="I13" s="74"/>
    </row>
    <row r="14" spans="2:9" x14ac:dyDescent="0.2">
      <c r="B14" s="76" t="s">
        <v>190</v>
      </c>
      <c r="C14" s="76" t="s">
        <v>187</v>
      </c>
      <c r="D14" s="76" t="s">
        <v>188</v>
      </c>
      <c r="E14" s="76">
        <v>2018</v>
      </c>
      <c r="F14" s="76">
        <f>E14-1</f>
        <v>2017</v>
      </c>
      <c r="G14" s="76">
        <f>F14-1</f>
        <v>2016</v>
      </c>
      <c r="H14" s="76">
        <f>G14-1</f>
        <v>2015</v>
      </c>
      <c r="I14" s="76" t="s">
        <v>233</v>
      </c>
    </row>
    <row r="15" spans="2:9" x14ac:dyDescent="0.2">
      <c r="B15" s="77">
        <v>1122</v>
      </c>
      <c r="C15" s="75" t="s">
        <v>254</v>
      </c>
      <c r="D15" s="79">
        <v>0</v>
      </c>
      <c r="E15" s="79">
        <v>44158.879999999997</v>
      </c>
      <c r="F15" s="79">
        <v>0</v>
      </c>
      <c r="G15" s="79">
        <v>0</v>
      </c>
      <c r="H15" s="79">
        <v>101701.4</v>
      </c>
    </row>
    <row r="16" spans="2:9" x14ac:dyDescent="0.2">
      <c r="B16" s="77">
        <v>1124</v>
      </c>
      <c r="C16" s="75" t="s">
        <v>255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8" spans="2:9" x14ac:dyDescent="0.2">
      <c r="B18" s="74" t="s">
        <v>200</v>
      </c>
      <c r="C18" s="74"/>
      <c r="D18" s="74"/>
      <c r="E18" s="74"/>
      <c r="F18" s="74"/>
      <c r="G18" s="74"/>
      <c r="H18" s="74"/>
      <c r="I18" s="74"/>
    </row>
    <row r="19" spans="2:9" x14ac:dyDescent="0.2">
      <c r="B19" s="76" t="s">
        <v>190</v>
      </c>
      <c r="C19" s="76" t="s">
        <v>187</v>
      </c>
      <c r="D19" s="76" t="s">
        <v>188</v>
      </c>
      <c r="E19" s="76" t="s">
        <v>256</v>
      </c>
      <c r="F19" s="76" t="s">
        <v>257</v>
      </c>
      <c r="G19" s="76" t="s">
        <v>258</v>
      </c>
      <c r="H19" s="76" t="s">
        <v>259</v>
      </c>
      <c r="I19" s="76" t="s">
        <v>260</v>
      </c>
    </row>
    <row r="20" spans="2:9" x14ac:dyDescent="0.2">
      <c r="B20" s="77">
        <v>1123</v>
      </c>
      <c r="C20" s="75" t="s">
        <v>261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2:9" x14ac:dyDescent="0.2">
      <c r="B21" s="77">
        <v>1125</v>
      </c>
      <c r="C21" s="75" t="s">
        <v>262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</row>
    <row r="22" spans="2:9" x14ac:dyDescent="0.2">
      <c r="B22" s="77">
        <v>1131</v>
      </c>
      <c r="C22" s="75" t="s">
        <v>263</v>
      </c>
      <c r="D22" s="79">
        <v>9.1</v>
      </c>
      <c r="E22" s="79">
        <v>9.1</v>
      </c>
      <c r="F22" s="79">
        <v>0</v>
      </c>
      <c r="G22" s="79">
        <v>0</v>
      </c>
      <c r="H22" s="79">
        <v>0</v>
      </c>
    </row>
    <row r="23" spans="2:9" x14ac:dyDescent="0.2">
      <c r="B23" s="77">
        <v>1132</v>
      </c>
      <c r="C23" s="75" t="s">
        <v>264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</row>
    <row r="24" spans="2:9" x14ac:dyDescent="0.2">
      <c r="B24" s="77">
        <v>1133</v>
      </c>
      <c r="C24" s="75" t="s">
        <v>265</v>
      </c>
      <c r="D24" s="79">
        <v>0</v>
      </c>
      <c r="E24" s="79">
        <v>0</v>
      </c>
      <c r="F24" s="79">
        <v>0</v>
      </c>
      <c r="G24" s="79">
        <v>0</v>
      </c>
      <c r="H24" s="79">
        <v>0</v>
      </c>
    </row>
    <row r="25" spans="2:9" x14ac:dyDescent="0.2">
      <c r="B25" s="77">
        <v>1134</v>
      </c>
      <c r="C25" s="75" t="s">
        <v>266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</row>
    <row r="26" spans="2:9" x14ac:dyDescent="0.2">
      <c r="B26" s="77">
        <v>1139</v>
      </c>
      <c r="C26" s="75" t="s">
        <v>267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8" spans="2:9" x14ac:dyDescent="0.2">
      <c r="B28" s="74" t="s">
        <v>268</v>
      </c>
      <c r="C28" s="74"/>
      <c r="D28" s="74"/>
      <c r="E28" s="74"/>
      <c r="F28" s="74"/>
      <c r="G28" s="74"/>
      <c r="H28" s="74"/>
      <c r="I28" s="74"/>
    </row>
    <row r="29" spans="2:9" x14ac:dyDescent="0.2">
      <c r="B29" s="76" t="s">
        <v>190</v>
      </c>
      <c r="C29" s="76" t="s">
        <v>187</v>
      </c>
      <c r="D29" s="76" t="s">
        <v>188</v>
      </c>
      <c r="E29" s="76" t="s">
        <v>203</v>
      </c>
      <c r="F29" s="76" t="s">
        <v>202</v>
      </c>
      <c r="G29" s="76" t="s">
        <v>269</v>
      </c>
      <c r="H29" s="76" t="s">
        <v>205</v>
      </c>
      <c r="I29" s="76"/>
    </row>
    <row r="30" spans="2:9" x14ac:dyDescent="0.2">
      <c r="B30" s="77">
        <v>1140</v>
      </c>
      <c r="C30" s="75" t="s">
        <v>270</v>
      </c>
      <c r="D30" s="79">
        <f>SUM(D31:D35)</f>
        <v>0</v>
      </c>
    </row>
    <row r="31" spans="2:9" x14ac:dyDescent="0.2">
      <c r="B31" s="77">
        <v>1141</v>
      </c>
      <c r="C31" s="75" t="s">
        <v>271</v>
      </c>
      <c r="D31" s="79">
        <v>0</v>
      </c>
    </row>
    <row r="32" spans="2:9" x14ac:dyDescent="0.2">
      <c r="B32" s="77">
        <v>1142</v>
      </c>
      <c r="C32" s="75" t="s">
        <v>272</v>
      </c>
      <c r="D32" s="79">
        <v>0</v>
      </c>
    </row>
    <row r="33" spans="2:9" x14ac:dyDescent="0.2">
      <c r="B33" s="77">
        <v>1143</v>
      </c>
      <c r="C33" s="75" t="s">
        <v>273</v>
      </c>
      <c r="D33" s="79">
        <v>0</v>
      </c>
    </row>
    <row r="34" spans="2:9" x14ac:dyDescent="0.2">
      <c r="B34" s="77">
        <v>1144</v>
      </c>
      <c r="C34" s="75" t="s">
        <v>274</v>
      </c>
      <c r="D34" s="79">
        <v>0</v>
      </c>
    </row>
    <row r="35" spans="2:9" x14ac:dyDescent="0.2">
      <c r="B35" s="77">
        <v>1145</v>
      </c>
      <c r="C35" s="75" t="s">
        <v>275</v>
      </c>
      <c r="D35" s="79">
        <v>0</v>
      </c>
    </row>
    <row r="37" spans="2:9" x14ac:dyDescent="0.2">
      <c r="B37" s="74" t="s">
        <v>276</v>
      </c>
      <c r="C37" s="74"/>
      <c r="D37" s="74"/>
      <c r="E37" s="74"/>
      <c r="F37" s="74"/>
      <c r="G37" s="74"/>
      <c r="H37" s="74"/>
      <c r="I37" s="74"/>
    </row>
    <row r="38" spans="2:9" x14ac:dyDescent="0.2">
      <c r="B38" s="76" t="s">
        <v>190</v>
      </c>
      <c r="C38" s="76" t="s">
        <v>187</v>
      </c>
      <c r="D38" s="76" t="s">
        <v>188</v>
      </c>
      <c r="E38" s="76" t="s">
        <v>201</v>
      </c>
      <c r="F38" s="76" t="s">
        <v>204</v>
      </c>
      <c r="G38" s="76" t="s">
        <v>277</v>
      </c>
      <c r="H38" s="76"/>
      <c r="I38" s="76"/>
    </row>
    <row r="39" spans="2:9" x14ac:dyDescent="0.2">
      <c r="B39" s="77">
        <v>1150</v>
      </c>
      <c r="C39" s="75" t="s">
        <v>278</v>
      </c>
      <c r="D39" s="79">
        <f>D40</f>
        <v>0</v>
      </c>
    </row>
    <row r="40" spans="2:9" x14ac:dyDescent="0.2">
      <c r="B40" s="77">
        <v>1151</v>
      </c>
      <c r="C40" s="75" t="s">
        <v>279</v>
      </c>
      <c r="D40" s="79">
        <v>0</v>
      </c>
    </row>
    <row r="42" spans="2:9" x14ac:dyDescent="0.2">
      <c r="B42" s="74" t="s">
        <v>206</v>
      </c>
      <c r="C42" s="74"/>
      <c r="D42" s="74"/>
      <c r="E42" s="74"/>
      <c r="F42" s="74"/>
      <c r="G42" s="74"/>
      <c r="H42" s="74"/>
      <c r="I42" s="74"/>
    </row>
    <row r="43" spans="2:9" x14ac:dyDescent="0.2">
      <c r="B43" s="76" t="s">
        <v>190</v>
      </c>
      <c r="C43" s="76" t="s">
        <v>187</v>
      </c>
      <c r="D43" s="76" t="s">
        <v>188</v>
      </c>
      <c r="E43" s="76" t="s">
        <v>189</v>
      </c>
      <c r="F43" s="76" t="s">
        <v>260</v>
      </c>
      <c r="G43" s="76"/>
      <c r="H43" s="76"/>
      <c r="I43" s="76"/>
    </row>
    <row r="44" spans="2:9" x14ac:dyDescent="0.2">
      <c r="B44" s="77">
        <v>1213</v>
      </c>
      <c r="C44" s="75" t="s">
        <v>280</v>
      </c>
      <c r="D44" s="79">
        <v>0</v>
      </c>
    </row>
    <row r="46" spans="2:9" x14ac:dyDescent="0.2">
      <c r="B46" s="74" t="s">
        <v>207</v>
      </c>
      <c r="C46" s="74"/>
      <c r="D46" s="74"/>
      <c r="E46" s="74"/>
      <c r="F46" s="74"/>
      <c r="G46" s="74"/>
      <c r="H46" s="74"/>
      <c r="I46" s="74"/>
    </row>
    <row r="47" spans="2:9" x14ac:dyDescent="0.2">
      <c r="B47" s="76" t="s">
        <v>190</v>
      </c>
      <c r="C47" s="76" t="s">
        <v>187</v>
      </c>
      <c r="D47" s="76" t="s">
        <v>188</v>
      </c>
      <c r="E47" s="76"/>
      <c r="F47" s="76"/>
      <c r="G47" s="76"/>
      <c r="H47" s="76"/>
      <c r="I47" s="76"/>
    </row>
    <row r="48" spans="2:9" x14ac:dyDescent="0.2">
      <c r="B48" s="77">
        <v>1214</v>
      </c>
      <c r="C48" s="75" t="s">
        <v>281</v>
      </c>
      <c r="D48" s="79">
        <v>0</v>
      </c>
    </row>
    <row r="50" spans="2:10" x14ac:dyDescent="0.2">
      <c r="B50" s="74" t="s">
        <v>211</v>
      </c>
      <c r="C50" s="74"/>
      <c r="D50" s="74"/>
      <c r="E50" s="74"/>
      <c r="F50" s="74"/>
      <c r="G50" s="74"/>
      <c r="H50" s="74"/>
      <c r="I50" s="74"/>
      <c r="J50" s="74"/>
    </row>
    <row r="51" spans="2:10" x14ac:dyDescent="0.2">
      <c r="B51" s="76" t="s">
        <v>190</v>
      </c>
      <c r="C51" s="76" t="s">
        <v>187</v>
      </c>
      <c r="D51" s="76" t="s">
        <v>188</v>
      </c>
      <c r="E51" s="76" t="s">
        <v>208</v>
      </c>
      <c r="F51" s="76" t="s">
        <v>209</v>
      </c>
      <c r="G51" s="76" t="s">
        <v>201</v>
      </c>
      <c r="H51" s="76" t="s">
        <v>282</v>
      </c>
      <c r="I51" s="76" t="s">
        <v>210</v>
      </c>
      <c r="J51" s="76" t="s">
        <v>283</v>
      </c>
    </row>
    <row r="52" spans="2:10" x14ac:dyDescent="0.2">
      <c r="B52" s="77">
        <v>1230</v>
      </c>
      <c r="C52" s="75" t="s">
        <v>284</v>
      </c>
      <c r="D52" s="79">
        <f>SUM(D53:D59)</f>
        <v>77811999.640000001</v>
      </c>
      <c r="E52" s="79">
        <f>SUM(E53:E59)</f>
        <v>0</v>
      </c>
      <c r="F52" s="79">
        <f>SUM(F53:F59)</f>
        <v>0</v>
      </c>
    </row>
    <row r="53" spans="2:10" x14ac:dyDescent="0.2">
      <c r="B53" s="77">
        <v>1231</v>
      </c>
      <c r="C53" s="75" t="s">
        <v>285</v>
      </c>
      <c r="D53" s="79">
        <v>0</v>
      </c>
      <c r="E53" s="79">
        <v>0</v>
      </c>
      <c r="F53" s="79">
        <v>0</v>
      </c>
    </row>
    <row r="54" spans="2:10" x14ac:dyDescent="0.2">
      <c r="B54" s="77">
        <v>1232</v>
      </c>
      <c r="C54" s="75" t="s">
        <v>286</v>
      </c>
      <c r="D54" s="79">
        <v>0</v>
      </c>
      <c r="E54" s="79">
        <v>0</v>
      </c>
      <c r="F54" s="79">
        <v>0</v>
      </c>
    </row>
    <row r="55" spans="2:10" x14ac:dyDescent="0.2">
      <c r="B55" s="77">
        <v>1233</v>
      </c>
      <c r="C55" s="75" t="s">
        <v>287</v>
      </c>
      <c r="D55" s="79">
        <v>0</v>
      </c>
      <c r="E55" s="79">
        <v>0</v>
      </c>
      <c r="F55" s="79">
        <v>0</v>
      </c>
    </row>
    <row r="56" spans="2:10" x14ac:dyDescent="0.2">
      <c r="B56" s="77">
        <v>1234</v>
      </c>
      <c r="C56" s="75" t="s">
        <v>288</v>
      </c>
      <c r="D56" s="79">
        <v>0</v>
      </c>
      <c r="E56" s="79">
        <v>0</v>
      </c>
      <c r="F56" s="79">
        <v>0</v>
      </c>
    </row>
    <row r="57" spans="2:10" x14ac:dyDescent="0.2">
      <c r="B57" s="77">
        <v>1235</v>
      </c>
      <c r="C57" s="75" t="s">
        <v>289</v>
      </c>
      <c r="D57" s="79">
        <v>0</v>
      </c>
      <c r="E57" s="79">
        <v>0</v>
      </c>
      <c r="F57" s="79">
        <v>0</v>
      </c>
    </row>
    <row r="58" spans="2:10" x14ac:dyDescent="0.2">
      <c r="B58" s="77">
        <v>1236</v>
      </c>
      <c r="C58" s="75" t="s">
        <v>290</v>
      </c>
      <c r="D58" s="79">
        <v>77811999.640000001</v>
      </c>
      <c r="E58" s="79">
        <v>0</v>
      </c>
      <c r="F58" s="79">
        <v>0</v>
      </c>
    </row>
    <row r="59" spans="2:10" x14ac:dyDescent="0.2">
      <c r="B59" s="77">
        <v>1239</v>
      </c>
      <c r="C59" s="75" t="s">
        <v>291</v>
      </c>
      <c r="D59" s="79">
        <v>0</v>
      </c>
      <c r="E59" s="79">
        <v>0</v>
      </c>
      <c r="F59" s="79">
        <v>0</v>
      </c>
    </row>
    <row r="60" spans="2:10" x14ac:dyDescent="0.2">
      <c r="B60" s="77">
        <v>1240</v>
      </c>
      <c r="C60" s="75" t="s">
        <v>292</v>
      </c>
      <c r="D60" s="79">
        <f>SUM(D61:D68)</f>
        <v>31868778.630000003</v>
      </c>
      <c r="E60" s="79">
        <f t="shared" ref="E60:F60" si="0">SUM(E61:E68)</f>
        <v>3041054.66</v>
      </c>
      <c r="F60" s="79">
        <f t="shared" si="0"/>
        <v>16459685.93</v>
      </c>
    </row>
    <row r="61" spans="2:10" x14ac:dyDescent="0.2">
      <c r="B61" s="77">
        <v>1241</v>
      </c>
      <c r="C61" s="75" t="s">
        <v>293</v>
      </c>
      <c r="D61" s="79">
        <v>12307039.550000001</v>
      </c>
      <c r="E61" s="79">
        <v>1342669.05</v>
      </c>
      <c r="F61" s="79">
        <v>7438635.2000000002</v>
      </c>
    </row>
    <row r="62" spans="2:10" x14ac:dyDescent="0.2">
      <c r="B62" s="77">
        <v>1242</v>
      </c>
      <c r="C62" s="75" t="s">
        <v>294</v>
      </c>
      <c r="D62" s="79">
        <v>3351570.49</v>
      </c>
      <c r="E62" s="79">
        <v>327627.81</v>
      </c>
      <c r="F62" s="79">
        <v>1037845.05</v>
      </c>
    </row>
    <row r="63" spans="2:10" x14ac:dyDescent="0.2">
      <c r="B63" s="77">
        <v>1243</v>
      </c>
      <c r="C63" s="75" t="s">
        <v>295</v>
      </c>
      <c r="D63" s="79">
        <v>5096867.2699999996</v>
      </c>
      <c r="E63" s="79">
        <v>182455.7</v>
      </c>
      <c r="F63" s="79">
        <v>3504042.63</v>
      </c>
    </row>
    <row r="64" spans="2:10" x14ac:dyDescent="0.2">
      <c r="B64" s="77">
        <v>1244</v>
      </c>
      <c r="C64" s="75" t="s">
        <v>296</v>
      </c>
      <c r="D64" s="79">
        <v>2591495.5</v>
      </c>
      <c r="E64" s="79">
        <v>119784.38</v>
      </c>
      <c r="F64" s="79">
        <v>1185032.33</v>
      </c>
    </row>
    <row r="65" spans="2:10" x14ac:dyDescent="0.2">
      <c r="B65" s="77">
        <v>1245</v>
      </c>
      <c r="C65" s="75" t="s">
        <v>297</v>
      </c>
      <c r="D65" s="79">
        <v>0</v>
      </c>
      <c r="E65" s="79">
        <v>0</v>
      </c>
      <c r="F65" s="79">
        <v>0</v>
      </c>
    </row>
    <row r="66" spans="2:10" x14ac:dyDescent="0.2">
      <c r="B66" s="77">
        <v>1246</v>
      </c>
      <c r="C66" s="75" t="s">
        <v>298</v>
      </c>
      <c r="D66" s="79">
        <v>8458827.6500000004</v>
      </c>
      <c r="E66" s="79">
        <v>1068517.72</v>
      </c>
      <c r="F66" s="79">
        <v>3294130.72</v>
      </c>
    </row>
    <row r="67" spans="2:10" x14ac:dyDescent="0.2">
      <c r="B67" s="77">
        <v>1247</v>
      </c>
      <c r="C67" s="75" t="s">
        <v>299</v>
      </c>
      <c r="D67" s="79">
        <v>62978.17</v>
      </c>
      <c r="E67" s="79">
        <v>0</v>
      </c>
      <c r="F67" s="79">
        <v>0</v>
      </c>
    </row>
    <row r="68" spans="2:10" x14ac:dyDescent="0.2">
      <c r="B68" s="77">
        <v>1248</v>
      </c>
      <c r="C68" s="75" t="s">
        <v>300</v>
      </c>
      <c r="D68" s="79">
        <v>0</v>
      </c>
      <c r="E68" s="79">
        <v>0</v>
      </c>
      <c r="F68" s="79">
        <v>0</v>
      </c>
    </row>
    <row r="70" spans="2:10" x14ac:dyDescent="0.2">
      <c r="B70" s="74" t="s">
        <v>212</v>
      </c>
      <c r="C70" s="74"/>
      <c r="D70" s="74"/>
      <c r="E70" s="74"/>
      <c r="F70" s="74"/>
      <c r="G70" s="74"/>
      <c r="H70" s="74"/>
      <c r="I70" s="74"/>
      <c r="J70" s="74"/>
    </row>
    <row r="71" spans="2:10" x14ac:dyDescent="0.2">
      <c r="B71" s="76" t="s">
        <v>190</v>
      </c>
      <c r="C71" s="76" t="s">
        <v>187</v>
      </c>
      <c r="D71" s="76" t="s">
        <v>188</v>
      </c>
      <c r="E71" s="76" t="s">
        <v>213</v>
      </c>
      <c r="F71" s="76" t="s">
        <v>301</v>
      </c>
      <c r="G71" s="76" t="s">
        <v>201</v>
      </c>
      <c r="H71" s="76" t="s">
        <v>282</v>
      </c>
      <c r="I71" s="76" t="s">
        <v>210</v>
      </c>
      <c r="J71" s="76" t="s">
        <v>283</v>
      </c>
    </row>
    <row r="72" spans="2:10" x14ac:dyDescent="0.2">
      <c r="B72" s="77">
        <v>1250</v>
      </c>
      <c r="C72" s="75" t="s">
        <v>302</v>
      </c>
      <c r="D72" s="79">
        <f>SUM(D73:D77)</f>
        <v>2851.04</v>
      </c>
      <c r="E72" s="79">
        <f>SUM(E73:E77)</f>
        <v>855.32</v>
      </c>
      <c r="F72" s="79">
        <f>SUM(F73:F77)</f>
        <v>-855.32</v>
      </c>
    </row>
    <row r="73" spans="2:10" x14ac:dyDescent="0.2">
      <c r="B73" s="77">
        <v>1251</v>
      </c>
      <c r="C73" s="75" t="s">
        <v>303</v>
      </c>
      <c r="D73" s="79">
        <v>0</v>
      </c>
      <c r="E73" s="79">
        <v>0</v>
      </c>
      <c r="F73" s="79">
        <v>0</v>
      </c>
    </row>
    <row r="74" spans="2:10" x14ac:dyDescent="0.2">
      <c r="B74" s="77">
        <v>1252</v>
      </c>
      <c r="C74" s="75" t="s">
        <v>304</v>
      </c>
      <c r="D74" s="79">
        <v>2851.04</v>
      </c>
      <c r="E74" s="79">
        <v>855.32</v>
      </c>
      <c r="F74" s="79">
        <v>-855.32</v>
      </c>
    </row>
    <row r="75" spans="2:10" x14ac:dyDescent="0.2">
      <c r="B75" s="77">
        <v>1253</v>
      </c>
      <c r="C75" s="75" t="s">
        <v>305</v>
      </c>
      <c r="D75" s="79">
        <v>0</v>
      </c>
      <c r="E75" s="79">
        <v>0</v>
      </c>
      <c r="F75" s="79">
        <v>0</v>
      </c>
    </row>
    <row r="76" spans="2:10" x14ac:dyDescent="0.2">
      <c r="B76" s="77">
        <v>1254</v>
      </c>
      <c r="C76" s="75" t="s">
        <v>306</v>
      </c>
      <c r="D76" s="79">
        <v>0</v>
      </c>
      <c r="E76" s="79">
        <v>0</v>
      </c>
      <c r="F76" s="79">
        <v>0</v>
      </c>
    </row>
    <row r="77" spans="2:10" x14ac:dyDescent="0.2">
      <c r="B77" s="77">
        <v>1259</v>
      </c>
      <c r="C77" s="75" t="s">
        <v>307</v>
      </c>
      <c r="D77" s="79">
        <v>0</v>
      </c>
      <c r="E77" s="79">
        <v>0</v>
      </c>
      <c r="F77" s="79">
        <v>0</v>
      </c>
    </row>
    <row r="78" spans="2:10" x14ac:dyDescent="0.2">
      <c r="B78" s="77">
        <v>1270</v>
      </c>
      <c r="C78" s="75" t="s">
        <v>308</v>
      </c>
      <c r="D78" s="79">
        <f>SUM(D79:D84)</f>
        <v>0</v>
      </c>
      <c r="E78" s="79">
        <f>SUM(E79:E84)</f>
        <v>0</v>
      </c>
      <c r="F78" s="79">
        <f>SUM(F79:F84)</f>
        <v>0</v>
      </c>
    </row>
    <row r="79" spans="2:10" x14ac:dyDescent="0.2">
      <c r="B79" s="77">
        <v>1271</v>
      </c>
      <c r="C79" s="75" t="s">
        <v>309</v>
      </c>
      <c r="D79" s="79">
        <v>0</v>
      </c>
      <c r="E79" s="79">
        <v>0</v>
      </c>
      <c r="F79" s="79">
        <v>0</v>
      </c>
    </row>
    <row r="80" spans="2:10" x14ac:dyDescent="0.2">
      <c r="B80" s="77">
        <v>1272</v>
      </c>
      <c r="C80" s="75" t="s">
        <v>310</v>
      </c>
      <c r="D80" s="79">
        <v>0</v>
      </c>
      <c r="E80" s="79">
        <v>0</v>
      </c>
      <c r="F80" s="79">
        <v>0</v>
      </c>
    </row>
    <row r="81" spans="2:9" x14ac:dyDescent="0.2">
      <c r="B81" s="77">
        <v>1273</v>
      </c>
      <c r="C81" s="75" t="s">
        <v>311</v>
      </c>
      <c r="D81" s="79">
        <v>0</v>
      </c>
      <c r="E81" s="79">
        <v>0</v>
      </c>
      <c r="F81" s="79">
        <v>0</v>
      </c>
    </row>
    <row r="82" spans="2:9" x14ac:dyDescent="0.2">
      <c r="B82" s="77">
        <v>1274</v>
      </c>
      <c r="C82" s="75" t="s">
        <v>312</v>
      </c>
      <c r="D82" s="79">
        <v>0</v>
      </c>
      <c r="E82" s="79">
        <v>0</v>
      </c>
      <c r="F82" s="79">
        <v>0</v>
      </c>
    </row>
    <row r="83" spans="2:9" x14ac:dyDescent="0.2">
      <c r="B83" s="77">
        <v>1275</v>
      </c>
      <c r="C83" s="75" t="s">
        <v>313</v>
      </c>
      <c r="D83" s="79">
        <v>0</v>
      </c>
      <c r="E83" s="79">
        <v>0</v>
      </c>
      <c r="F83" s="79">
        <v>0</v>
      </c>
    </row>
    <row r="84" spans="2:9" x14ac:dyDescent="0.2">
      <c r="B84" s="77">
        <v>1279</v>
      </c>
      <c r="C84" s="75" t="s">
        <v>314</v>
      </c>
      <c r="D84" s="79">
        <v>0</v>
      </c>
      <c r="E84" s="79">
        <v>0</v>
      </c>
      <c r="F84" s="79">
        <v>0</v>
      </c>
    </row>
    <row r="86" spans="2:9" x14ac:dyDescent="0.2">
      <c r="B86" s="74" t="s">
        <v>214</v>
      </c>
      <c r="C86" s="74"/>
      <c r="D86" s="74"/>
      <c r="E86" s="74"/>
      <c r="F86" s="74"/>
      <c r="G86" s="74"/>
      <c r="H86" s="74"/>
      <c r="I86" s="74"/>
    </row>
    <row r="87" spans="2:9" x14ac:dyDescent="0.2">
      <c r="B87" s="76" t="s">
        <v>190</v>
      </c>
      <c r="C87" s="76" t="s">
        <v>187</v>
      </c>
      <c r="D87" s="76" t="s">
        <v>188</v>
      </c>
      <c r="E87" s="76" t="s">
        <v>315</v>
      </c>
      <c r="F87" s="76"/>
      <c r="G87" s="76"/>
      <c r="H87" s="76"/>
      <c r="I87" s="76"/>
    </row>
    <row r="88" spans="2:9" x14ac:dyDescent="0.2">
      <c r="B88" s="77">
        <v>1160</v>
      </c>
      <c r="C88" s="75" t="s">
        <v>316</v>
      </c>
      <c r="D88" s="79">
        <f>SUM(D89:D90)</f>
        <v>0</v>
      </c>
    </row>
    <row r="89" spans="2:9" x14ac:dyDescent="0.2">
      <c r="B89" s="77">
        <v>1161</v>
      </c>
      <c r="C89" s="75" t="s">
        <v>317</v>
      </c>
      <c r="D89" s="79">
        <v>0</v>
      </c>
    </row>
    <row r="90" spans="2:9" x14ac:dyDescent="0.2">
      <c r="B90" s="77">
        <v>1162</v>
      </c>
      <c r="C90" s="75" t="s">
        <v>318</v>
      </c>
      <c r="D90" s="79">
        <v>0</v>
      </c>
    </row>
    <row r="92" spans="2:9" x14ac:dyDescent="0.2">
      <c r="B92" s="74" t="s">
        <v>216</v>
      </c>
      <c r="C92" s="74"/>
      <c r="D92" s="74"/>
      <c r="E92" s="74"/>
      <c r="F92" s="74"/>
      <c r="G92" s="74"/>
      <c r="H92" s="74"/>
      <c r="I92" s="74"/>
    </row>
    <row r="93" spans="2:9" x14ac:dyDescent="0.2">
      <c r="B93" s="76" t="s">
        <v>190</v>
      </c>
      <c r="C93" s="76" t="s">
        <v>187</v>
      </c>
      <c r="D93" s="76" t="s">
        <v>188</v>
      </c>
      <c r="E93" s="76" t="s">
        <v>260</v>
      </c>
      <c r="F93" s="76"/>
      <c r="G93" s="76"/>
      <c r="H93" s="76"/>
      <c r="I93" s="76"/>
    </row>
    <row r="94" spans="2:9" x14ac:dyDescent="0.2">
      <c r="B94" s="77">
        <v>1290</v>
      </c>
      <c r="C94" s="75" t="s">
        <v>319</v>
      </c>
      <c r="D94" s="79">
        <f>SUM(D95:D97)</f>
        <v>0</v>
      </c>
    </row>
    <row r="95" spans="2:9" x14ac:dyDescent="0.2">
      <c r="B95" s="77">
        <v>1291</v>
      </c>
      <c r="C95" s="75" t="s">
        <v>320</v>
      </c>
      <c r="D95" s="79">
        <v>0</v>
      </c>
    </row>
    <row r="96" spans="2:9" x14ac:dyDescent="0.2">
      <c r="B96" s="77">
        <v>1292</v>
      </c>
      <c r="C96" s="75" t="s">
        <v>321</v>
      </c>
      <c r="D96" s="79">
        <v>0</v>
      </c>
    </row>
    <row r="97" spans="2:9" x14ac:dyDescent="0.2">
      <c r="B97" s="77">
        <v>1293</v>
      </c>
      <c r="C97" s="75" t="s">
        <v>322</v>
      </c>
      <c r="D97" s="79">
        <v>0</v>
      </c>
    </row>
    <row r="99" spans="2:9" x14ac:dyDescent="0.2">
      <c r="B99" s="74" t="s">
        <v>217</v>
      </c>
      <c r="C99" s="74"/>
      <c r="D99" s="74"/>
      <c r="E99" s="74"/>
      <c r="F99" s="74"/>
      <c r="G99" s="74"/>
      <c r="H99" s="74"/>
      <c r="I99" s="74"/>
    </row>
    <row r="100" spans="2:9" x14ac:dyDescent="0.2">
      <c r="B100" s="76" t="s">
        <v>190</v>
      </c>
      <c r="C100" s="76" t="s">
        <v>187</v>
      </c>
      <c r="D100" s="76" t="s">
        <v>188</v>
      </c>
      <c r="E100" s="76" t="s">
        <v>256</v>
      </c>
      <c r="F100" s="76" t="s">
        <v>257</v>
      </c>
      <c r="G100" s="76" t="s">
        <v>258</v>
      </c>
      <c r="H100" s="76" t="s">
        <v>323</v>
      </c>
      <c r="I100" s="76" t="s">
        <v>324</v>
      </c>
    </row>
    <row r="101" spans="2:9" x14ac:dyDescent="0.2">
      <c r="B101" s="77">
        <v>2110</v>
      </c>
      <c r="C101" s="75" t="s">
        <v>325</v>
      </c>
      <c r="D101" s="79">
        <f>SUM(D102:D110)</f>
        <v>2578054.54</v>
      </c>
      <c r="E101" s="79">
        <f>SUM(E102:E110)</f>
        <v>2578054.54</v>
      </c>
      <c r="F101" s="79">
        <f>SUM(F102:F110)</f>
        <v>0</v>
      </c>
      <c r="G101" s="79">
        <f>SUM(G102:G110)</f>
        <v>0</v>
      </c>
      <c r="H101" s="79">
        <f>SUM(H102:H110)</f>
        <v>0</v>
      </c>
    </row>
    <row r="102" spans="2:9" x14ac:dyDescent="0.2">
      <c r="B102" s="77">
        <v>2111</v>
      </c>
      <c r="C102" s="75" t="s">
        <v>326</v>
      </c>
      <c r="D102" s="79">
        <v>1197171.18</v>
      </c>
      <c r="E102" s="79">
        <f>D102</f>
        <v>1197171.18</v>
      </c>
      <c r="F102" s="79">
        <v>0</v>
      </c>
      <c r="G102" s="79">
        <v>0</v>
      </c>
      <c r="H102" s="79">
        <v>0</v>
      </c>
    </row>
    <row r="103" spans="2:9" x14ac:dyDescent="0.2">
      <c r="B103" s="77">
        <v>2112</v>
      </c>
      <c r="C103" s="75" t="s">
        <v>327</v>
      </c>
      <c r="D103" s="79">
        <v>44704.5</v>
      </c>
      <c r="E103" s="79">
        <f t="shared" ref="E103:E110" si="1">D103</f>
        <v>44704.5</v>
      </c>
      <c r="F103" s="79">
        <v>0</v>
      </c>
      <c r="G103" s="79">
        <v>0</v>
      </c>
      <c r="H103" s="79">
        <v>0</v>
      </c>
    </row>
    <row r="104" spans="2:9" x14ac:dyDescent="0.2">
      <c r="B104" s="77">
        <v>2113</v>
      </c>
      <c r="C104" s="75" t="s">
        <v>328</v>
      </c>
      <c r="D104" s="79">
        <v>0</v>
      </c>
      <c r="E104" s="79">
        <f t="shared" si="1"/>
        <v>0</v>
      </c>
      <c r="F104" s="79">
        <v>0</v>
      </c>
      <c r="G104" s="79">
        <v>0</v>
      </c>
      <c r="H104" s="79">
        <v>0</v>
      </c>
    </row>
    <row r="105" spans="2:9" x14ac:dyDescent="0.2">
      <c r="B105" s="77">
        <v>2114</v>
      </c>
      <c r="C105" s="75" t="s">
        <v>329</v>
      </c>
      <c r="D105" s="79">
        <v>0</v>
      </c>
      <c r="E105" s="79">
        <f t="shared" si="1"/>
        <v>0</v>
      </c>
      <c r="F105" s="79">
        <v>0</v>
      </c>
      <c r="G105" s="79">
        <v>0</v>
      </c>
      <c r="H105" s="79">
        <v>0</v>
      </c>
    </row>
    <row r="106" spans="2:9" x14ac:dyDescent="0.2">
      <c r="B106" s="77">
        <v>2115</v>
      </c>
      <c r="C106" s="75" t="s">
        <v>330</v>
      </c>
      <c r="D106" s="79">
        <v>0</v>
      </c>
      <c r="E106" s="79">
        <f t="shared" si="1"/>
        <v>0</v>
      </c>
      <c r="F106" s="79">
        <v>0</v>
      </c>
      <c r="G106" s="79">
        <v>0</v>
      </c>
      <c r="H106" s="79">
        <v>0</v>
      </c>
    </row>
    <row r="107" spans="2:9" x14ac:dyDescent="0.2">
      <c r="B107" s="77">
        <v>2116</v>
      </c>
      <c r="C107" s="75" t="s">
        <v>331</v>
      </c>
      <c r="D107" s="79">
        <v>0</v>
      </c>
      <c r="E107" s="79">
        <f t="shared" si="1"/>
        <v>0</v>
      </c>
      <c r="F107" s="79">
        <v>0</v>
      </c>
      <c r="G107" s="79">
        <v>0</v>
      </c>
      <c r="H107" s="79">
        <v>0</v>
      </c>
    </row>
    <row r="108" spans="2:9" x14ac:dyDescent="0.2">
      <c r="B108" s="77">
        <v>2117</v>
      </c>
      <c r="C108" s="75" t="s">
        <v>332</v>
      </c>
      <c r="D108" s="79">
        <v>302400.86</v>
      </c>
      <c r="E108" s="79">
        <f t="shared" si="1"/>
        <v>302400.86</v>
      </c>
      <c r="F108" s="79">
        <v>0</v>
      </c>
      <c r="G108" s="79">
        <v>0</v>
      </c>
      <c r="H108" s="79">
        <v>0</v>
      </c>
    </row>
    <row r="109" spans="2:9" x14ac:dyDescent="0.2">
      <c r="B109" s="77">
        <v>2118</v>
      </c>
      <c r="C109" s="75" t="s">
        <v>333</v>
      </c>
      <c r="D109" s="79">
        <v>0</v>
      </c>
      <c r="E109" s="79">
        <f t="shared" si="1"/>
        <v>0</v>
      </c>
      <c r="F109" s="79">
        <v>0</v>
      </c>
      <c r="G109" s="79">
        <v>0</v>
      </c>
      <c r="H109" s="79">
        <v>0</v>
      </c>
    </row>
    <row r="110" spans="2:9" x14ac:dyDescent="0.2">
      <c r="B110" s="77">
        <v>2119</v>
      </c>
      <c r="C110" s="75" t="s">
        <v>334</v>
      </c>
      <c r="D110" s="79">
        <v>1033778</v>
      </c>
      <c r="E110" s="79">
        <f t="shared" si="1"/>
        <v>1033778</v>
      </c>
      <c r="F110" s="79">
        <v>0</v>
      </c>
      <c r="G110" s="79">
        <v>0</v>
      </c>
      <c r="H110" s="79">
        <v>0</v>
      </c>
    </row>
    <row r="111" spans="2:9" x14ac:dyDescent="0.2">
      <c r="B111" s="77">
        <v>2120</v>
      </c>
      <c r="C111" s="75" t="s">
        <v>335</v>
      </c>
      <c r="D111" s="79">
        <f>SUM(D112:D114)</f>
        <v>0</v>
      </c>
      <c r="E111" s="79">
        <f t="shared" ref="E111:H111" si="2">SUM(E112:E114)</f>
        <v>0</v>
      </c>
      <c r="F111" s="79">
        <f t="shared" si="2"/>
        <v>0</v>
      </c>
      <c r="G111" s="79">
        <f t="shared" si="2"/>
        <v>0</v>
      </c>
      <c r="H111" s="79">
        <f t="shared" si="2"/>
        <v>0</v>
      </c>
    </row>
    <row r="112" spans="2:9" x14ac:dyDescent="0.2">
      <c r="B112" s="77">
        <v>2121</v>
      </c>
      <c r="C112" s="75" t="s">
        <v>336</v>
      </c>
      <c r="D112" s="79">
        <v>0</v>
      </c>
      <c r="E112" s="79">
        <f>D112</f>
        <v>0</v>
      </c>
      <c r="F112" s="79">
        <v>0</v>
      </c>
      <c r="G112" s="79">
        <v>0</v>
      </c>
      <c r="H112" s="79">
        <v>0</v>
      </c>
    </row>
    <row r="113" spans="2:9" x14ac:dyDescent="0.2">
      <c r="B113" s="77">
        <v>2122</v>
      </c>
      <c r="C113" s="75" t="s">
        <v>337</v>
      </c>
      <c r="D113" s="79">
        <v>0</v>
      </c>
      <c r="E113" s="79">
        <f t="shared" ref="E113:E114" si="3">D113</f>
        <v>0</v>
      </c>
      <c r="F113" s="79">
        <v>0</v>
      </c>
      <c r="G113" s="79">
        <v>0</v>
      </c>
      <c r="H113" s="79">
        <v>0</v>
      </c>
    </row>
    <row r="114" spans="2:9" x14ac:dyDescent="0.2">
      <c r="B114" s="77">
        <v>2129</v>
      </c>
      <c r="C114" s="75" t="s">
        <v>338</v>
      </c>
      <c r="D114" s="79">
        <v>0</v>
      </c>
      <c r="E114" s="79">
        <f t="shared" si="3"/>
        <v>0</v>
      </c>
      <c r="F114" s="79">
        <v>0</v>
      </c>
      <c r="G114" s="79">
        <v>0</v>
      </c>
      <c r="H114" s="79">
        <v>0</v>
      </c>
    </row>
    <row r="116" spans="2:9" x14ac:dyDescent="0.2">
      <c r="B116" s="74" t="s">
        <v>218</v>
      </c>
      <c r="C116" s="74"/>
      <c r="D116" s="74"/>
      <c r="E116" s="74"/>
      <c r="F116" s="74"/>
      <c r="G116" s="74"/>
      <c r="H116" s="74"/>
      <c r="I116" s="74"/>
    </row>
    <row r="117" spans="2:9" x14ac:dyDescent="0.2">
      <c r="B117" s="76" t="s">
        <v>190</v>
      </c>
      <c r="C117" s="76" t="s">
        <v>187</v>
      </c>
      <c r="D117" s="76" t="s">
        <v>188</v>
      </c>
      <c r="E117" s="76" t="s">
        <v>191</v>
      </c>
      <c r="F117" s="76" t="s">
        <v>260</v>
      </c>
      <c r="G117" s="76"/>
      <c r="H117" s="76"/>
      <c r="I117" s="76"/>
    </row>
    <row r="118" spans="2:9" x14ac:dyDescent="0.2">
      <c r="B118" s="77">
        <v>2160</v>
      </c>
      <c r="C118" s="75" t="s">
        <v>339</v>
      </c>
      <c r="D118" s="79">
        <f>SUM(D119:D124)</f>
        <v>0</v>
      </c>
    </row>
    <row r="119" spans="2:9" x14ac:dyDescent="0.2">
      <c r="B119" s="77">
        <v>2161</v>
      </c>
      <c r="C119" s="75" t="s">
        <v>340</v>
      </c>
      <c r="D119" s="79">
        <v>0</v>
      </c>
    </row>
    <row r="120" spans="2:9" x14ac:dyDescent="0.2">
      <c r="B120" s="77">
        <v>2162</v>
      </c>
      <c r="C120" s="75" t="s">
        <v>341</v>
      </c>
      <c r="D120" s="79">
        <v>0</v>
      </c>
    </row>
    <row r="121" spans="2:9" x14ac:dyDescent="0.2">
      <c r="B121" s="77">
        <v>2163</v>
      </c>
      <c r="C121" s="75" t="s">
        <v>342</v>
      </c>
      <c r="D121" s="79">
        <v>0</v>
      </c>
    </row>
    <row r="122" spans="2:9" x14ac:dyDescent="0.2">
      <c r="B122" s="77">
        <v>2164</v>
      </c>
      <c r="C122" s="75" t="s">
        <v>343</v>
      </c>
      <c r="D122" s="79">
        <v>0</v>
      </c>
    </row>
    <row r="123" spans="2:9" x14ac:dyDescent="0.2">
      <c r="B123" s="77">
        <v>2165</v>
      </c>
      <c r="C123" s="75" t="s">
        <v>344</v>
      </c>
      <c r="D123" s="79">
        <v>0</v>
      </c>
    </row>
    <row r="124" spans="2:9" x14ac:dyDescent="0.2">
      <c r="B124" s="77">
        <v>2166</v>
      </c>
      <c r="C124" s="75" t="s">
        <v>345</v>
      </c>
      <c r="D124" s="79">
        <v>0</v>
      </c>
    </row>
    <row r="125" spans="2:9" x14ac:dyDescent="0.2">
      <c r="B125" s="77">
        <v>2250</v>
      </c>
      <c r="C125" s="75" t="s">
        <v>346</v>
      </c>
      <c r="D125" s="79">
        <f>SUM(D126:D131)</f>
        <v>0</v>
      </c>
    </row>
    <row r="126" spans="2:9" x14ac:dyDescent="0.2">
      <c r="B126" s="77">
        <v>2251</v>
      </c>
      <c r="C126" s="75" t="s">
        <v>347</v>
      </c>
      <c r="D126" s="79">
        <v>0</v>
      </c>
    </row>
    <row r="127" spans="2:9" x14ac:dyDescent="0.2">
      <c r="B127" s="77">
        <v>2252</v>
      </c>
      <c r="C127" s="75" t="s">
        <v>348</v>
      </c>
      <c r="D127" s="79">
        <v>0</v>
      </c>
    </row>
    <row r="128" spans="2:9" x14ac:dyDescent="0.2">
      <c r="B128" s="77">
        <v>2253</v>
      </c>
      <c r="C128" s="75" t="s">
        <v>349</v>
      </c>
      <c r="D128" s="79">
        <v>0</v>
      </c>
    </row>
    <row r="129" spans="2:9" x14ac:dyDescent="0.2">
      <c r="B129" s="77">
        <v>2254</v>
      </c>
      <c r="C129" s="75" t="s">
        <v>350</v>
      </c>
      <c r="D129" s="79">
        <v>0</v>
      </c>
    </row>
    <row r="130" spans="2:9" x14ac:dyDescent="0.2">
      <c r="B130" s="77">
        <v>2255</v>
      </c>
      <c r="C130" s="75" t="s">
        <v>351</v>
      </c>
      <c r="D130" s="79">
        <v>0</v>
      </c>
    </row>
    <row r="131" spans="2:9" x14ac:dyDescent="0.2">
      <c r="B131" s="77">
        <v>2256</v>
      </c>
      <c r="C131" s="75" t="s">
        <v>352</v>
      </c>
      <c r="D131" s="79">
        <v>0</v>
      </c>
    </row>
    <row r="133" spans="2:9" x14ac:dyDescent="0.2">
      <c r="B133" s="74" t="s">
        <v>219</v>
      </c>
      <c r="C133" s="74"/>
      <c r="D133" s="74"/>
      <c r="E133" s="74"/>
      <c r="F133" s="74"/>
      <c r="G133" s="74"/>
      <c r="H133" s="74"/>
      <c r="I133" s="74"/>
    </row>
    <row r="134" spans="2:9" x14ac:dyDescent="0.2">
      <c r="B134" s="78" t="s">
        <v>190</v>
      </c>
      <c r="C134" s="78" t="s">
        <v>187</v>
      </c>
      <c r="D134" s="78" t="s">
        <v>188</v>
      </c>
      <c r="E134" s="78" t="s">
        <v>191</v>
      </c>
      <c r="F134" s="78" t="s">
        <v>260</v>
      </c>
      <c r="G134" s="78"/>
      <c r="H134" s="78"/>
      <c r="I134" s="78"/>
    </row>
    <row r="135" spans="2:9" x14ac:dyDescent="0.2">
      <c r="B135" s="77">
        <v>2159</v>
      </c>
      <c r="C135" s="75" t="s">
        <v>353</v>
      </c>
      <c r="D135" s="79">
        <v>0</v>
      </c>
    </row>
    <row r="136" spans="2:9" x14ac:dyDescent="0.2">
      <c r="B136" s="77">
        <v>2199</v>
      </c>
      <c r="C136" s="75" t="s">
        <v>354</v>
      </c>
      <c r="D136" s="79">
        <v>-0.18</v>
      </c>
    </row>
    <row r="137" spans="2:9" x14ac:dyDescent="0.2">
      <c r="B137" s="77">
        <v>2240</v>
      </c>
      <c r="C137" s="75" t="s">
        <v>355</v>
      </c>
      <c r="D137" s="79">
        <f>SUM(D138:D140)</f>
        <v>0</v>
      </c>
    </row>
    <row r="138" spans="2:9" x14ac:dyDescent="0.2">
      <c r="B138" s="77">
        <v>2241</v>
      </c>
      <c r="C138" s="75" t="s">
        <v>356</v>
      </c>
      <c r="D138" s="79">
        <v>0</v>
      </c>
    </row>
    <row r="139" spans="2:9" x14ac:dyDescent="0.2">
      <c r="B139" s="77">
        <v>2242</v>
      </c>
      <c r="C139" s="75" t="s">
        <v>357</v>
      </c>
      <c r="D139" s="79">
        <v>0</v>
      </c>
    </row>
    <row r="140" spans="2:9" x14ac:dyDescent="0.2">
      <c r="B140" s="77">
        <v>2249</v>
      </c>
      <c r="C140" s="75" t="s">
        <v>358</v>
      </c>
      <c r="D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G1"/>
    <mergeCell ref="B2:G2"/>
    <mergeCell ref="B3:G3"/>
  </mergeCells>
  <printOptions horizontalCentered="1"/>
  <pageMargins left="0.31496062992125984" right="0.31496062992125984" top="0.15748031496062992" bottom="0.15748031496062992" header="0.31496062992125984" footer="0.31496062992125984"/>
  <pageSetup scale="7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activeCell="I21" sqref="I21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3" width="10.85546875" style="75" bestFit="1" customWidth="1"/>
    <col min="4" max="4" width="14.5703125" style="75" customWidth="1"/>
    <col min="5" max="5" width="11.85546875" style="75" bestFit="1" customWidth="1"/>
    <col min="6" max="16384" width="9.140625" style="75"/>
  </cols>
  <sheetData>
    <row r="1" spans="1:5" s="81" customFormat="1" x14ac:dyDescent="0.25">
      <c r="A1" s="170" t="s">
        <v>652</v>
      </c>
      <c r="B1" s="170"/>
      <c r="C1" s="170"/>
      <c r="D1" s="69" t="s">
        <v>244</v>
      </c>
      <c r="E1" s="80">
        <v>2019</v>
      </c>
    </row>
    <row r="2" spans="1:5" s="71" customFormat="1" x14ac:dyDescent="0.25">
      <c r="A2" s="170" t="s">
        <v>359</v>
      </c>
      <c r="B2" s="170"/>
      <c r="C2" s="170"/>
      <c r="D2" s="69" t="s">
        <v>246</v>
      </c>
      <c r="E2" s="80" t="str">
        <f>'Notas a los Edos Financieros'!E2</f>
        <v>Trimestral</v>
      </c>
    </row>
    <row r="3" spans="1:5" s="71" customFormat="1" x14ac:dyDescent="0.25">
      <c r="A3" s="170" t="s">
        <v>653</v>
      </c>
      <c r="B3" s="170"/>
      <c r="C3" s="170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5" spans="1:5" ht="6.75" customHeight="1" x14ac:dyDescent="0.2"/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455798.97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0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0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0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455798.97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455798.97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44790390.649999999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19237993.68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2835.68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19235158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25552396.969999999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25552396.969999999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6748.42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6748.42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6748.42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42401008.460000001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39007319.870000005</v>
      </c>
      <c r="D100" s="112">
        <f>C100/$C$99</f>
        <v>0.91996207842081135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31898568.960000001</v>
      </c>
      <c r="D101" s="112">
        <f t="shared" ref="D101:D164" si="0">C101/$C$99</f>
        <v>0.75230684643013324</v>
      </c>
      <c r="E101" s="111"/>
    </row>
    <row r="102" spans="1:5" x14ac:dyDescent="0.2">
      <c r="A102" s="109">
        <v>5111</v>
      </c>
      <c r="B102" s="106" t="s">
        <v>418</v>
      </c>
      <c r="C102" s="110">
        <v>19226725.329999998</v>
      </c>
      <c r="D102" s="112">
        <f t="shared" si="0"/>
        <v>0.45344971802116418</v>
      </c>
      <c r="E102" s="111"/>
    </row>
    <row r="103" spans="1:5" x14ac:dyDescent="0.2">
      <c r="A103" s="109">
        <v>5112</v>
      </c>
      <c r="B103" s="106" t="s">
        <v>419</v>
      </c>
      <c r="C103" s="110">
        <v>381614.99</v>
      </c>
      <c r="D103" s="112">
        <f t="shared" si="0"/>
        <v>9.0001394745128655E-3</v>
      </c>
      <c r="E103" s="111"/>
    </row>
    <row r="104" spans="1:5" x14ac:dyDescent="0.2">
      <c r="A104" s="109">
        <v>5113</v>
      </c>
      <c r="B104" s="106" t="s">
        <v>420</v>
      </c>
      <c r="C104" s="110">
        <v>3956853.05</v>
      </c>
      <c r="D104" s="112">
        <f t="shared" si="0"/>
        <v>9.331978633793088E-2</v>
      </c>
      <c r="E104" s="111"/>
    </row>
    <row r="105" spans="1:5" x14ac:dyDescent="0.2">
      <c r="A105" s="109">
        <v>5114</v>
      </c>
      <c r="B105" s="106" t="s">
        <v>421</v>
      </c>
      <c r="C105" s="110">
        <v>4497819.92</v>
      </c>
      <c r="D105" s="112">
        <f t="shared" si="0"/>
        <v>0.10607813548215782</v>
      </c>
      <c r="E105" s="111"/>
    </row>
    <row r="106" spans="1:5" x14ac:dyDescent="0.2">
      <c r="A106" s="109">
        <v>5115</v>
      </c>
      <c r="B106" s="106" t="s">
        <v>422</v>
      </c>
      <c r="C106" s="110">
        <v>2214754</v>
      </c>
      <c r="D106" s="112">
        <f t="shared" si="0"/>
        <v>5.2233521806193381E-2</v>
      </c>
      <c r="E106" s="111"/>
    </row>
    <row r="107" spans="1:5" x14ac:dyDescent="0.2">
      <c r="A107" s="109">
        <v>5116</v>
      </c>
      <c r="B107" s="106" t="s">
        <v>423</v>
      </c>
      <c r="C107" s="110">
        <v>1620801.67</v>
      </c>
      <c r="D107" s="112">
        <f t="shared" si="0"/>
        <v>3.8225545308174021E-2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1415992.19</v>
      </c>
      <c r="D108" s="112">
        <f t="shared" si="0"/>
        <v>3.3395247929912088E-2</v>
      </c>
      <c r="E108" s="111"/>
    </row>
    <row r="109" spans="1:5" x14ac:dyDescent="0.2">
      <c r="A109" s="109">
        <v>5121</v>
      </c>
      <c r="B109" s="106" t="s">
        <v>425</v>
      </c>
      <c r="C109" s="110">
        <v>425643.91</v>
      </c>
      <c r="D109" s="112">
        <f t="shared" si="0"/>
        <v>1.0038532701446034E-2</v>
      </c>
      <c r="E109" s="111"/>
    </row>
    <row r="110" spans="1:5" x14ac:dyDescent="0.2">
      <c r="A110" s="109">
        <v>5122</v>
      </c>
      <c r="B110" s="106" t="s">
        <v>426</v>
      </c>
      <c r="C110" s="110">
        <v>30749.55</v>
      </c>
      <c r="D110" s="112">
        <f t="shared" si="0"/>
        <v>7.2520798718757643E-4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319652.47999999998</v>
      </c>
      <c r="D112" s="112">
        <f t="shared" si="0"/>
        <v>7.5387942789509766E-3</v>
      </c>
      <c r="E112" s="111"/>
    </row>
    <row r="113" spans="1:5" x14ac:dyDescent="0.2">
      <c r="A113" s="109">
        <v>5125</v>
      </c>
      <c r="B113" s="106" t="s">
        <v>429</v>
      </c>
      <c r="C113" s="110">
        <v>32210.91</v>
      </c>
      <c r="D113" s="112">
        <f t="shared" si="0"/>
        <v>7.5967320518772401E-4</v>
      </c>
      <c r="E113" s="111"/>
    </row>
    <row r="114" spans="1:5" x14ac:dyDescent="0.2">
      <c r="A114" s="109">
        <v>5126</v>
      </c>
      <c r="B114" s="106" t="s">
        <v>430</v>
      </c>
      <c r="C114" s="110">
        <v>295883.33</v>
      </c>
      <c r="D114" s="112">
        <f t="shared" si="0"/>
        <v>6.9782144516475023E-3</v>
      </c>
      <c r="E114" s="111"/>
    </row>
    <row r="115" spans="1:5" x14ac:dyDescent="0.2">
      <c r="A115" s="109">
        <v>5127</v>
      </c>
      <c r="B115" s="106" t="s">
        <v>431</v>
      </c>
      <c r="C115" s="110">
        <v>83241.570000000007</v>
      </c>
      <c r="D115" s="112">
        <f t="shared" si="0"/>
        <v>1.963197881921321E-3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228610.44</v>
      </c>
      <c r="D117" s="112">
        <f t="shared" si="0"/>
        <v>5.391627423570953E-3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5692758.7199999997</v>
      </c>
      <c r="D118" s="112">
        <f t="shared" si="0"/>
        <v>0.13425998406076589</v>
      </c>
      <c r="E118" s="111"/>
    </row>
    <row r="119" spans="1:5" x14ac:dyDescent="0.2">
      <c r="A119" s="109">
        <v>5131</v>
      </c>
      <c r="B119" s="106" t="s">
        <v>435</v>
      </c>
      <c r="C119" s="110">
        <v>989986.74</v>
      </c>
      <c r="D119" s="112">
        <f t="shared" si="0"/>
        <v>2.3348188544475953E-2</v>
      </c>
      <c r="E119" s="111"/>
    </row>
    <row r="120" spans="1:5" x14ac:dyDescent="0.2">
      <c r="A120" s="109">
        <v>5132</v>
      </c>
      <c r="B120" s="106" t="s">
        <v>436</v>
      </c>
      <c r="C120" s="110">
        <v>404848.02</v>
      </c>
      <c r="D120" s="112">
        <f t="shared" si="0"/>
        <v>9.5480752629250078E-3</v>
      </c>
      <c r="E120" s="111"/>
    </row>
    <row r="121" spans="1:5" x14ac:dyDescent="0.2">
      <c r="A121" s="109">
        <v>5133</v>
      </c>
      <c r="B121" s="106" t="s">
        <v>437</v>
      </c>
      <c r="C121" s="110">
        <v>1266672.51</v>
      </c>
      <c r="D121" s="112">
        <f t="shared" si="0"/>
        <v>2.9873641123298888E-2</v>
      </c>
      <c r="E121" s="111"/>
    </row>
    <row r="122" spans="1:5" x14ac:dyDescent="0.2">
      <c r="A122" s="109">
        <v>5134</v>
      </c>
      <c r="B122" s="106" t="s">
        <v>438</v>
      </c>
      <c r="C122" s="110">
        <v>43629.24</v>
      </c>
      <c r="D122" s="112">
        <f t="shared" si="0"/>
        <v>1.0289670360354444E-3</v>
      </c>
      <c r="E122" s="111"/>
    </row>
    <row r="123" spans="1:5" x14ac:dyDescent="0.2">
      <c r="A123" s="109">
        <v>5135</v>
      </c>
      <c r="B123" s="106" t="s">
        <v>439</v>
      </c>
      <c r="C123" s="110">
        <v>1456347.71</v>
      </c>
      <c r="D123" s="112">
        <f t="shared" si="0"/>
        <v>3.4347006424950484E-2</v>
      </c>
      <c r="E123" s="111"/>
    </row>
    <row r="124" spans="1:5" x14ac:dyDescent="0.2">
      <c r="A124" s="109">
        <v>5136</v>
      </c>
      <c r="B124" s="106" t="s">
        <v>440</v>
      </c>
      <c r="C124" s="110">
        <v>183317.7</v>
      </c>
      <c r="D124" s="112">
        <f t="shared" si="0"/>
        <v>4.3234278300936435E-3</v>
      </c>
      <c r="E124" s="111"/>
    </row>
    <row r="125" spans="1:5" x14ac:dyDescent="0.2">
      <c r="A125" s="109">
        <v>5137</v>
      </c>
      <c r="B125" s="106" t="s">
        <v>441</v>
      </c>
      <c r="C125" s="110">
        <v>159396.48000000001</v>
      </c>
      <c r="D125" s="112">
        <f t="shared" si="0"/>
        <v>3.7592615314885839E-3</v>
      </c>
      <c r="E125" s="111"/>
    </row>
    <row r="126" spans="1:5" x14ac:dyDescent="0.2">
      <c r="A126" s="109">
        <v>5138</v>
      </c>
      <c r="B126" s="106" t="s">
        <v>442</v>
      </c>
      <c r="C126" s="110">
        <v>468443.35</v>
      </c>
      <c r="D126" s="112">
        <f t="shared" si="0"/>
        <v>1.1047929448232749E-2</v>
      </c>
      <c r="E126" s="111"/>
    </row>
    <row r="127" spans="1:5" x14ac:dyDescent="0.2">
      <c r="A127" s="109">
        <v>5139</v>
      </c>
      <c r="B127" s="106" t="s">
        <v>443</v>
      </c>
      <c r="C127" s="110">
        <v>720116.97</v>
      </c>
      <c r="D127" s="112">
        <f t="shared" si="0"/>
        <v>1.6983486859265137E-2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351768.4</v>
      </c>
      <c r="D128" s="112">
        <f t="shared" si="0"/>
        <v>8.2962272072337404E-3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351768.4</v>
      </c>
      <c r="D138" s="112">
        <f t="shared" si="0"/>
        <v>8.2962272072337404E-3</v>
      </c>
      <c r="E138" s="111"/>
    </row>
    <row r="139" spans="1:5" x14ac:dyDescent="0.2">
      <c r="A139" s="109">
        <v>5241</v>
      </c>
      <c r="B139" s="106" t="s">
        <v>453</v>
      </c>
      <c r="C139" s="110">
        <v>39823</v>
      </c>
      <c r="D139" s="112">
        <f t="shared" si="0"/>
        <v>9.3919935978805725E-4</v>
      </c>
      <c r="E139" s="111"/>
    </row>
    <row r="140" spans="1:5" x14ac:dyDescent="0.2">
      <c r="A140" s="109">
        <v>5242</v>
      </c>
      <c r="B140" s="106" t="s">
        <v>454</v>
      </c>
      <c r="C140" s="110">
        <v>311945.40000000002</v>
      </c>
      <c r="D140" s="112">
        <f t="shared" si="0"/>
        <v>7.3570278474456834E-3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0</v>
      </c>
      <c r="D143" s="112">
        <f t="shared" si="0"/>
        <v>0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3041909.98</v>
      </c>
      <c r="D186" s="112">
        <f t="shared" si="1"/>
        <v>7.174145357579545E-2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3041909.98</v>
      </c>
      <c r="D187" s="112">
        <f t="shared" si="1"/>
        <v>7.174145357579545E-2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3041054.66</v>
      </c>
      <c r="D192" s="112">
        <f t="shared" si="1"/>
        <v>7.1721281414069457E-2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855.32</v>
      </c>
      <c r="D194" s="112">
        <f t="shared" si="1"/>
        <v>2.0172161725985515E-5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10.210000000000001</v>
      </c>
      <c r="D209" s="112">
        <f t="shared" si="1"/>
        <v>2.4079615959209665E-7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10.210000000000001</v>
      </c>
      <c r="D218" s="112">
        <f t="shared" si="1"/>
        <v>2.4079615959209665E-7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51181102362204722" right="0.11811023622047245" top="0" bottom="0" header="0.31496062992125984" footer="0.31496062992125984"/>
  <pageSetup scale="69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F31" sqref="F31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4" t="s">
        <v>652</v>
      </c>
      <c r="B1" s="174"/>
      <c r="C1" s="174"/>
      <c r="D1" s="82" t="s">
        <v>244</v>
      </c>
      <c r="E1" s="83">
        <v>2019</v>
      </c>
    </row>
    <row r="2" spans="1:5" ht="18.95" customHeight="1" x14ac:dyDescent="0.2">
      <c r="A2" s="174" t="s">
        <v>524</v>
      </c>
      <c r="B2" s="174"/>
      <c r="C2" s="174"/>
      <c r="D2" s="82" t="s">
        <v>246</v>
      </c>
      <c r="E2" s="83" t="str">
        <f>ESF!I2</f>
        <v>Trimestral</v>
      </c>
    </row>
    <row r="3" spans="1:5" ht="18.95" customHeight="1" x14ac:dyDescent="0.2">
      <c r="A3" s="174" t="s">
        <v>653</v>
      </c>
      <c r="B3" s="174"/>
      <c r="C3" s="174"/>
      <c r="D3" s="82" t="s">
        <v>248</v>
      </c>
      <c r="E3" s="83">
        <f>ESF!I3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92611919.920000002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2851929.58</v>
      </c>
    </row>
    <row r="15" spans="1:5" x14ac:dyDescent="0.2">
      <c r="A15" s="88">
        <v>3220</v>
      </c>
      <c r="B15" s="84" t="s">
        <v>529</v>
      </c>
      <c r="C15" s="89">
        <v>15272626.42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6" workbookViewId="0">
      <selection activeCell="C77" sqref="C77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4" t="s">
        <v>652</v>
      </c>
      <c r="B1" s="174"/>
      <c r="C1" s="174"/>
      <c r="D1" s="82" t="s">
        <v>244</v>
      </c>
      <c r="E1" s="83">
        <v>2019</v>
      </c>
    </row>
    <row r="2" spans="1:5" s="90" customFormat="1" ht="18.95" customHeight="1" x14ac:dyDescent="0.25">
      <c r="A2" s="174" t="s">
        <v>542</v>
      </c>
      <c r="B2" s="174"/>
      <c r="C2" s="174"/>
      <c r="D2" s="82" t="s">
        <v>246</v>
      </c>
      <c r="E2" s="83" t="str">
        <f>ESF!I2</f>
        <v>Trimestral</v>
      </c>
    </row>
    <row r="3" spans="1:5" s="90" customFormat="1" ht="18.95" customHeight="1" x14ac:dyDescent="0.25">
      <c r="A3" s="174" t="s">
        <v>653</v>
      </c>
      <c r="B3" s="174"/>
      <c r="C3" s="174"/>
      <c r="D3" s="82" t="s">
        <v>248</v>
      </c>
      <c r="E3" s="83">
        <f>ESF!I3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20151147.829999998</v>
      </c>
      <c r="D9" s="89">
        <v>18494167.829999998</v>
      </c>
    </row>
    <row r="10" spans="1:5" x14ac:dyDescent="0.2">
      <c r="A10" s="88">
        <v>1113</v>
      </c>
      <c r="B10" s="84" t="s">
        <v>545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20151147.829999998</v>
      </c>
      <c r="D15" s="89">
        <f>SUM(D8:D14)</f>
        <v>18494167.829999998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77811999.640000001</v>
      </c>
    </row>
    <row r="21" spans="1:5" x14ac:dyDescent="0.2">
      <c r="A21" s="88">
        <v>1231</v>
      </c>
      <c r="B21" s="84" t="s">
        <v>285</v>
      </c>
      <c r="C21" s="89">
        <v>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0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0</v>
      </c>
    </row>
    <row r="26" spans="1:5" x14ac:dyDescent="0.2">
      <c r="A26" s="88">
        <v>1236</v>
      </c>
      <c r="B26" s="84" t="s">
        <v>290</v>
      </c>
      <c r="C26" s="89">
        <v>77811999.640000001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31868778.630000003</v>
      </c>
    </row>
    <row r="29" spans="1:5" x14ac:dyDescent="0.2">
      <c r="A29" s="88">
        <v>1241</v>
      </c>
      <c r="B29" s="84" t="s">
        <v>293</v>
      </c>
      <c r="C29" s="89">
        <v>12307039.550000001</v>
      </c>
    </row>
    <row r="30" spans="1:5" x14ac:dyDescent="0.2">
      <c r="A30" s="88">
        <v>1242</v>
      </c>
      <c r="B30" s="84" t="s">
        <v>294</v>
      </c>
      <c r="C30" s="89">
        <v>3351570.49</v>
      </c>
    </row>
    <row r="31" spans="1:5" x14ac:dyDescent="0.2">
      <c r="A31" s="88">
        <v>1243</v>
      </c>
      <c r="B31" s="84" t="s">
        <v>295</v>
      </c>
      <c r="C31" s="89">
        <v>5096867.2699999996</v>
      </c>
    </row>
    <row r="32" spans="1:5" x14ac:dyDescent="0.2">
      <c r="A32" s="88">
        <v>1244</v>
      </c>
      <c r="B32" s="84" t="s">
        <v>296</v>
      </c>
      <c r="C32" s="89">
        <v>2591495.5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8458827.6500000004</v>
      </c>
    </row>
    <row r="35" spans="1:5" x14ac:dyDescent="0.2">
      <c r="A35" s="88">
        <v>1247</v>
      </c>
      <c r="B35" s="84" t="s">
        <v>299</v>
      </c>
      <c r="C35" s="89">
        <v>62978.17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2851.04</v>
      </c>
    </row>
    <row r="38" spans="1:5" x14ac:dyDescent="0.2">
      <c r="A38" s="88">
        <v>1251</v>
      </c>
      <c r="B38" s="84" t="s">
        <v>303</v>
      </c>
      <c r="C38" s="89">
        <v>0</v>
      </c>
    </row>
    <row r="39" spans="1:5" x14ac:dyDescent="0.2">
      <c r="A39" s="88">
        <v>1252</v>
      </c>
      <c r="B39" s="84" t="s">
        <v>304</v>
      </c>
      <c r="C39" s="89">
        <v>2851.04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3041920.19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3041909.98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3041054.66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855.32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10.210000000000001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10.210000000000001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2020-01-28T18:46:48Z</cp:lastPrinted>
  <dcterms:created xsi:type="dcterms:W3CDTF">2012-12-11T20:36:24Z</dcterms:created>
  <dcterms:modified xsi:type="dcterms:W3CDTF">2020-02-04T18:47:35Z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